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115" windowHeight="8250" activeTab="0"/>
  </bookViews>
  <sheets>
    <sheet name="SISWA KELAS 8C" sheetId="1" r:id="rId1"/>
  </sheets>
  <definedNames>
    <definedName name="_xlnm.Print_Area" localSheetId="0">'SISWA KELAS 8C'!$A$1:$BH$88</definedName>
  </definedNames>
  <calcPr fullCalcOnLoad="1"/>
</workbook>
</file>

<file path=xl/sharedStrings.xml><?xml version="1.0" encoding="utf-8"?>
<sst xmlns="http://schemas.openxmlformats.org/spreadsheetml/2006/main" count="88" uniqueCount="74">
  <si>
    <t>NAMA SISWA</t>
  </si>
  <si>
    <t>JENIS KEL</t>
  </si>
  <si>
    <t>Minggu ke …..  /   Tanggal - Bulan</t>
  </si>
  <si>
    <t xml:space="preserve">   ULHA</t>
  </si>
  <si>
    <t xml:space="preserve"> Penilaian</t>
  </si>
  <si>
    <t>R</t>
  </si>
  <si>
    <t xml:space="preserve">     ULHA</t>
  </si>
  <si>
    <t xml:space="preserve">        NILAI</t>
  </si>
  <si>
    <t>NO</t>
  </si>
  <si>
    <t>Induk</t>
  </si>
  <si>
    <t xml:space="preserve">   AWAL</t>
  </si>
  <si>
    <t xml:space="preserve">   Kelas</t>
  </si>
  <si>
    <t>P</t>
  </si>
  <si>
    <t>U</t>
  </si>
  <si>
    <t>N</t>
  </si>
  <si>
    <t>K</t>
  </si>
  <si>
    <t>H</t>
  </si>
  <si>
    <t>RT</t>
  </si>
  <si>
    <t>UTS</t>
  </si>
  <si>
    <t>US</t>
  </si>
  <si>
    <t>NA</t>
  </si>
  <si>
    <t xml:space="preserve"> </t>
  </si>
  <si>
    <t>ABDUL KAMIM</t>
  </si>
  <si>
    <t>ADI ERIANTO</t>
  </si>
  <si>
    <t>ADI MUJIPRASETYO</t>
  </si>
  <si>
    <t>ALDEA AQUARTYAS NINGRUM</t>
  </si>
  <si>
    <t>ANA RIZQI</t>
  </si>
  <si>
    <t>ANIS LAILA FARIDA</t>
  </si>
  <si>
    <t>ARY KURNIANTO</t>
  </si>
  <si>
    <t>BELLA HADI SETYOWATI</t>
  </si>
  <si>
    <t>DANANG SANDI PRASETYO</t>
  </si>
  <si>
    <t>DESI TRI CAHYANI</t>
  </si>
  <si>
    <t>DEVI INDAH SEFTYANINGSIH</t>
  </si>
  <si>
    <t>DEVI MUJIANI</t>
  </si>
  <si>
    <t>DIDIN PRATIWI</t>
  </si>
  <si>
    <t>EKA APRILLIA MAHARANI S.</t>
  </si>
  <si>
    <t>FAJAR NURROHMAN</t>
  </si>
  <si>
    <t>FARIKAH</t>
  </si>
  <si>
    <t>FEBRI ASTIKA</t>
  </si>
  <si>
    <t>FITRI WAHYUNINGSIH</t>
  </si>
  <si>
    <t>LAILATUL FITRIYAH</t>
  </si>
  <si>
    <t>LISNA TRI AGUSTIANI</t>
  </si>
  <si>
    <t>MELINDA LIMANTIKA</t>
  </si>
  <si>
    <t>NAFI INTI MAFTUHAH</t>
  </si>
  <si>
    <t>NUR ABADI</t>
  </si>
  <si>
    <t>NURDIANA VERNANDES</t>
  </si>
  <si>
    <t>NURHUDA</t>
  </si>
  <si>
    <t>NURUL KOMARIYAH</t>
  </si>
  <si>
    <t>NURUL QOMARIYAH</t>
  </si>
  <si>
    <t>SETIANINGSIH</t>
  </si>
  <si>
    <t>SITI NUR MASFIAH KHASANAH</t>
  </si>
  <si>
    <t>SRI SUSANTI</t>
  </si>
  <si>
    <t>TAUFIK HADI SAIFULLOH</t>
  </si>
  <si>
    <t>VIVIT MIFTACHUL AZIZAH</t>
  </si>
  <si>
    <t>LEO ADI SAPUTRO</t>
  </si>
  <si>
    <t>Rata-rata</t>
  </si>
  <si>
    <t>HARI, TANGGAL</t>
  </si>
  <si>
    <t xml:space="preserve">                 KOMPETENSI DASAR</t>
  </si>
  <si>
    <t xml:space="preserve">                      INDIKATOR</t>
  </si>
  <si>
    <t xml:space="preserve">                       MATERI</t>
  </si>
  <si>
    <t>KETERANGAN</t>
  </si>
  <si>
    <t>selasa. 22 september 2010</t>
  </si>
  <si>
    <t>manfaat jaringan komputer</t>
  </si>
  <si>
    <t>jelas</t>
  </si>
  <si>
    <t>PEMERINTAH KABUPATEN TRENGGALEK</t>
  </si>
  <si>
    <t>SMP NEGERI 1 PANGGUL</t>
  </si>
  <si>
    <t>DINAS PENDIDIKAN DAN KEBUDAYAAN</t>
  </si>
  <si>
    <r>
      <t xml:space="preserve">Jl. MT. Haryana No. 02  Panggul-Trenggalek  Kode Pos 66364 </t>
    </r>
  </si>
  <si>
    <r>
      <t xml:space="preserve"> Website:</t>
    </r>
    <r>
      <rPr>
        <sz val="9"/>
        <rFont val="Arial"/>
        <family val="2"/>
      </rPr>
      <t xml:space="preserve"> http://smpn1panggul.weebly.com   </t>
    </r>
    <r>
      <rPr>
        <b/>
        <i/>
        <sz val="9"/>
        <rFont val="Arial"/>
        <family val="2"/>
      </rPr>
      <t>Email:</t>
    </r>
    <r>
      <rPr>
        <sz val="9"/>
        <rFont val="Arial"/>
        <family val="2"/>
      </rPr>
      <t xml:space="preserve">  smpn1panggul@yahoo.co.id</t>
    </r>
  </si>
  <si>
    <t>KKM</t>
  </si>
  <si>
    <t xml:space="preserve">DAFTAR NILAI  TAHUN PELAJARAN 2011/2012 </t>
  </si>
  <si>
    <t>MATA PELAJARAN :   TIK</t>
  </si>
  <si>
    <r>
      <t xml:space="preserve">fb page: </t>
    </r>
    <r>
      <rPr>
        <sz val="9"/>
        <rFont val="Arial"/>
        <family val="2"/>
      </rPr>
      <t>http:/</t>
    </r>
    <r>
      <rPr>
        <b/>
        <sz val="9"/>
        <rFont val="Arial"/>
        <family val="2"/>
      </rPr>
      <t>/</t>
    </r>
    <r>
      <rPr>
        <sz val="9"/>
        <rFont val="Arial"/>
        <family val="2"/>
      </rPr>
      <t xml:space="preserve">facebook.com/smpn1panggul </t>
    </r>
    <r>
      <rPr>
        <b/>
        <i/>
        <sz val="9"/>
        <rFont val="Arial"/>
        <family val="2"/>
      </rPr>
      <t xml:space="preserve">     YM: </t>
    </r>
    <r>
      <rPr>
        <sz val="9"/>
        <rFont val="Arial"/>
        <family val="2"/>
      </rPr>
      <t>smpn1panggul</t>
    </r>
  </si>
  <si>
    <t xml:space="preserve">KELAS / SEMESTER : VIII C / 2 </t>
  </si>
</sst>
</file>

<file path=xl/styles.xml><?xml version="1.0" encoding="utf-8"?>
<styleSheet xmlns="http://schemas.openxmlformats.org/spreadsheetml/2006/main">
  <numFmts count="4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000"/>
    <numFmt numFmtId="179" formatCode="#&quot;......................&quot;"/>
    <numFmt numFmtId="180" formatCode="00"/>
    <numFmt numFmtId="181" formatCode="00000"/>
    <numFmt numFmtId="182" formatCode="dddd/dd/mm/yyyy"/>
    <numFmt numFmtId="183" formatCode="dddd\,dd\-mm\-yyyy"/>
    <numFmt numFmtId="184" formatCode="mmm\-yyyy"/>
    <numFmt numFmtId="185" formatCode="dddd\,_dd\-mm\-yyyy"/>
    <numFmt numFmtId="186" formatCode="dd\-mm\-yyyy"/>
    <numFmt numFmtId="187" formatCode="[$-421]dd\ mmmm\ yyyy"/>
    <numFmt numFmtId="188" formatCode="dddd"/>
    <numFmt numFmtId="189" formatCode="\ @"/>
    <numFmt numFmtId="190" formatCode="0.0"/>
    <numFmt numFmtId="191" formatCode="[$-409]h:mm:ss\ AM/PM"/>
    <numFmt numFmtId="192" formatCode="[$-409]dddd\,\ mmmm\ d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_);_(@_)"/>
    <numFmt numFmtId="198" formatCode="0.0000"/>
    <numFmt numFmtId="199" formatCode="0.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6"/>
      <name val="Arial Narrow"/>
      <family val="2"/>
    </font>
    <font>
      <b/>
      <i/>
      <sz val="10"/>
      <name val="Arial Narrow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distributed"/>
    </xf>
    <xf numFmtId="0" fontId="0" fillId="0" borderId="4" xfId="0" applyBorder="1" applyAlignment="1">
      <alignment vertical="distributed"/>
    </xf>
    <xf numFmtId="0" fontId="0" fillId="0" borderId="3" xfId="0" applyBorder="1" applyAlignment="1">
      <alignment horizontal="center" vertical="distributed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distributed"/>
    </xf>
    <xf numFmtId="0" fontId="7" fillId="0" borderId="4" xfId="0" applyFont="1" applyBorder="1" applyAlignment="1">
      <alignment vertical="distributed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vertical="center" wrapText="1"/>
    </xf>
    <xf numFmtId="0" fontId="0" fillId="0" borderId="6" xfId="0" applyNumberForma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distributed"/>
    </xf>
    <xf numFmtId="0" fontId="0" fillId="0" borderId="9" xfId="0" applyBorder="1" applyAlignment="1">
      <alignment vertical="distributed"/>
    </xf>
    <xf numFmtId="0" fontId="0" fillId="0" borderId="8" xfId="0" applyBorder="1" applyAlignment="1">
      <alignment horizontal="center" vertical="distributed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distributed"/>
    </xf>
    <xf numFmtId="0" fontId="7" fillId="0" borderId="9" xfId="0" applyFont="1" applyBorder="1" applyAlignment="1">
      <alignment vertical="distributed"/>
    </xf>
    <xf numFmtId="0" fontId="0" fillId="0" borderId="5" xfId="0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 wrapText="1"/>
    </xf>
    <xf numFmtId="186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89" fontId="9" fillId="0" borderId="13" xfId="21" applyNumberFormat="1" applyFont="1" applyFill="1" applyBorder="1" applyAlignment="1">
      <alignment vertical="center"/>
      <protection/>
    </xf>
    <xf numFmtId="49" fontId="9" fillId="0" borderId="14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NumberFormat="1" applyBorder="1" applyAlignment="1">
      <alignment/>
    </xf>
    <xf numFmtId="0" fontId="0" fillId="0" borderId="12" xfId="0" applyBorder="1" applyAlignment="1" quotePrefix="1">
      <alignment horizontal="center"/>
    </xf>
    <xf numFmtId="190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89" fontId="9" fillId="0" borderId="15" xfId="21" applyNumberFormat="1" applyFont="1" applyFill="1" applyBorder="1" applyAlignment="1">
      <alignment vertical="center"/>
      <protection/>
    </xf>
    <xf numFmtId="49" fontId="9" fillId="0" borderId="16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6" xfId="0" applyFont="1" applyBorder="1" applyAlignment="1" quotePrefix="1">
      <alignment/>
    </xf>
    <xf numFmtId="0" fontId="0" fillId="0" borderId="6" xfId="0" applyFont="1" applyBorder="1" applyAlignment="1">
      <alignment/>
    </xf>
    <xf numFmtId="0" fontId="0" fillId="0" borderId="6" xfId="0" applyBorder="1" applyAlignment="1" quotePrefix="1">
      <alignment/>
    </xf>
    <xf numFmtId="0" fontId="0" fillId="0" borderId="6" xfId="0" applyNumberFormat="1" applyBorder="1" applyAlignment="1">
      <alignment/>
    </xf>
    <xf numFmtId="0" fontId="0" fillId="0" borderId="6" xfId="0" applyBorder="1" applyAlignment="1" quotePrefix="1">
      <alignment horizontal="center"/>
    </xf>
    <xf numFmtId="190" fontId="0" fillId="0" borderId="6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 vertical="center"/>
    </xf>
    <xf numFmtId="1" fontId="0" fillId="0" borderId="0" xfId="0" applyNumberFormat="1" applyAlignment="1">
      <alignment/>
    </xf>
    <xf numFmtId="189" fontId="13" fillId="0" borderId="15" xfId="21" applyNumberFormat="1" applyFont="1" applyFill="1" applyBorder="1" applyAlignment="1">
      <alignment vertical="center"/>
      <protection/>
    </xf>
    <xf numFmtId="49" fontId="14" fillId="0" borderId="16" xfId="0" applyNumberFormat="1" applyFont="1" applyBorder="1" applyAlignment="1">
      <alignment vertical="center"/>
    </xf>
    <xf numFmtId="189" fontId="9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9" fontId="6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/>
    </xf>
    <xf numFmtId="0" fontId="6" fillId="0" borderId="19" xfId="0" applyFont="1" applyBorder="1" applyAlignment="1">
      <alignment/>
    </xf>
    <xf numFmtId="0" fontId="0" fillId="0" borderId="18" xfId="0" applyNumberForma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7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20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38100</xdr:rowOff>
    </xdr:from>
    <xdr:to>
      <xdr:col>2</xdr:col>
      <xdr:colOff>571500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514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</xdr:row>
      <xdr:rowOff>66675</xdr:rowOff>
    </xdr:from>
    <xdr:to>
      <xdr:col>54</xdr:col>
      <xdr:colOff>228600</xdr:colOff>
      <xdr:row>6</xdr:row>
      <xdr:rowOff>66675</xdr:rowOff>
    </xdr:to>
    <xdr:sp>
      <xdr:nvSpPr>
        <xdr:cNvPr id="4" name="Line 7"/>
        <xdr:cNvSpPr>
          <a:spLocks/>
        </xdr:cNvSpPr>
      </xdr:nvSpPr>
      <xdr:spPr>
        <a:xfrm>
          <a:off x="9525" y="1162050"/>
          <a:ext cx="5086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BH83"/>
  <sheetViews>
    <sheetView tabSelected="1" zoomScale="115" zoomScaleNormal="115" zoomScaleSheetLayoutView="100" workbookViewId="0" topLeftCell="A1">
      <selection activeCell="BL17" sqref="BL17"/>
    </sheetView>
  </sheetViews>
  <sheetFormatPr defaultColWidth="9.140625" defaultRowHeight="12.75"/>
  <cols>
    <col min="1" max="1" width="4.140625" style="2" customWidth="1"/>
    <col min="2" max="2" width="4.00390625" style="0" hidden="1" customWidth="1"/>
    <col min="3" max="3" width="28.8515625" style="0" customWidth="1"/>
    <col min="4" max="4" width="2.28125" style="2" hidden="1" customWidth="1"/>
    <col min="5" max="5" width="2.421875" style="2" hidden="1" customWidth="1"/>
    <col min="6" max="29" width="2.421875" style="0" hidden="1" customWidth="1"/>
    <col min="30" max="30" width="3.140625" style="0" hidden="1" customWidth="1"/>
    <col min="31" max="37" width="3.28125" style="0" hidden="1" customWidth="1"/>
    <col min="38" max="42" width="3.00390625" style="0" hidden="1" customWidth="1"/>
    <col min="43" max="46" width="3.00390625" style="0" customWidth="1"/>
    <col min="47" max="47" width="3.57421875" style="0" customWidth="1"/>
    <col min="48" max="50" width="3.00390625" style="0" customWidth="1"/>
    <col min="51" max="52" width="3.57421875" style="0" customWidth="1"/>
    <col min="53" max="53" width="3.7109375" style="0" customWidth="1"/>
    <col min="54" max="54" width="4.57421875" style="0" customWidth="1"/>
    <col min="55" max="55" width="4.00390625" style="0" customWidth="1"/>
    <col min="56" max="56" width="3.421875" style="0" customWidth="1"/>
    <col min="57" max="57" width="3.7109375" style="0" customWidth="1"/>
  </cols>
  <sheetData>
    <row r="1" spans="1:55" ht="15.75" customHeight="1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</row>
    <row r="2" spans="1:55" ht="13.5" customHeight="1">
      <c r="A2" s="101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</row>
    <row r="3" spans="1:55" ht="17.25" customHeight="1">
      <c r="A3" s="102" t="s">
        <v>65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</row>
    <row r="4" spans="1:55" ht="14.25" customHeight="1">
      <c r="A4" s="103" t="s">
        <v>67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</row>
    <row r="5" spans="1:55" ht="12.75">
      <c r="A5" s="105" t="s">
        <v>68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5" ht="12.75">
      <c r="A6" s="105" t="s">
        <v>72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3" ht="12.75">
      <c r="A7" s="1"/>
      <c r="C7" s="2"/>
    </row>
    <row r="8" spans="1:55" ht="12.75">
      <c r="A8" s="107" t="s">
        <v>70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</row>
    <row r="9" spans="1:55" ht="12.75">
      <c r="A9" s="107" t="s">
        <v>71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</row>
    <row r="10" spans="1:59" ht="12.75">
      <c r="A10" s="107" t="s">
        <v>73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G10" t="s">
        <v>21</v>
      </c>
    </row>
    <row r="11" ht="9.75" customHeight="1"/>
    <row r="12" spans="1:55" ht="14.25" customHeight="1">
      <c r="A12" s="116"/>
      <c r="B12" s="116"/>
      <c r="C12" s="3" t="s">
        <v>0</v>
      </c>
      <c r="D12" s="111" t="s">
        <v>1</v>
      </c>
      <c r="E12" s="110" t="s">
        <v>2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4"/>
      <c r="AE12" s="4"/>
      <c r="AF12" s="4"/>
      <c r="AG12" s="4"/>
      <c r="AH12" s="4"/>
      <c r="AI12" s="4"/>
      <c r="AJ12" s="4"/>
      <c r="AK12" s="4"/>
      <c r="AL12" s="5" t="s">
        <v>3</v>
      </c>
      <c r="AM12" s="6"/>
      <c r="AN12" s="6"/>
      <c r="AO12" s="7"/>
      <c r="AP12" s="8"/>
      <c r="AQ12" s="9" t="s">
        <v>4</v>
      </c>
      <c r="AR12" s="10"/>
      <c r="AS12" s="11"/>
      <c r="AT12" s="12" t="s">
        <v>5</v>
      </c>
      <c r="AU12" s="13" t="s">
        <v>6</v>
      </c>
      <c r="AV12" s="14"/>
      <c r="AW12" s="14"/>
      <c r="AX12" s="15" t="s">
        <v>5</v>
      </c>
      <c r="AY12" s="5" t="s">
        <v>7</v>
      </c>
      <c r="AZ12" s="16"/>
      <c r="BA12" s="16"/>
      <c r="BB12" s="17"/>
      <c r="BC12" s="18"/>
    </row>
    <row r="13" spans="1:55" s="39" customFormat="1" ht="14.25" customHeight="1">
      <c r="A13" s="114" t="s">
        <v>8</v>
      </c>
      <c r="B13" s="115" t="s">
        <v>9</v>
      </c>
      <c r="C13" s="20"/>
      <c r="D13" s="112"/>
      <c r="E13" s="21">
        <v>1</v>
      </c>
      <c r="F13" s="21">
        <v>2</v>
      </c>
      <c r="G13" s="21">
        <v>3</v>
      </c>
      <c r="H13" s="22">
        <v>4</v>
      </c>
      <c r="I13" s="23">
        <v>5</v>
      </c>
      <c r="J13" s="23">
        <v>6</v>
      </c>
      <c r="K13" s="23">
        <v>7</v>
      </c>
      <c r="L13" s="23">
        <v>8</v>
      </c>
      <c r="M13" s="23">
        <v>9</v>
      </c>
      <c r="N13" s="24">
        <v>10</v>
      </c>
      <c r="O13" s="24">
        <v>11</v>
      </c>
      <c r="P13" s="24">
        <v>12</v>
      </c>
      <c r="Q13" s="24">
        <v>13</v>
      </c>
      <c r="R13" s="24">
        <v>14</v>
      </c>
      <c r="S13" s="24">
        <v>15</v>
      </c>
      <c r="T13" s="24">
        <v>16</v>
      </c>
      <c r="U13" s="24">
        <v>17</v>
      </c>
      <c r="V13" s="24">
        <v>18</v>
      </c>
      <c r="W13" s="24">
        <v>19</v>
      </c>
      <c r="X13" s="24">
        <v>20</v>
      </c>
      <c r="Y13" s="24">
        <v>21</v>
      </c>
      <c r="Z13" s="24">
        <v>22</v>
      </c>
      <c r="AA13" s="24">
        <v>23</v>
      </c>
      <c r="AB13" s="24">
        <v>24</v>
      </c>
      <c r="AC13" s="24">
        <v>25</v>
      </c>
      <c r="AD13" s="25"/>
      <c r="AE13" s="25"/>
      <c r="AF13" s="25"/>
      <c r="AG13" s="25"/>
      <c r="AH13" s="25"/>
      <c r="AI13" s="25"/>
      <c r="AJ13" s="25"/>
      <c r="AK13" s="25"/>
      <c r="AL13" s="26" t="s">
        <v>10</v>
      </c>
      <c r="AM13" s="27"/>
      <c r="AN13" s="27"/>
      <c r="AO13" s="28"/>
      <c r="AP13" s="29"/>
      <c r="AQ13" s="30" t="s">
        <v>11</v>
      </c>
      <c r="AR13" s="31"/>
      <c r="AS13" s="32"/>
      <c r="AT13" s="33" t="s">
        <v>12</v>
      </c>
      <c r="AU13" s="34"/>
      <c r="AV13" s="35"/>
      <c r="AW13" s="35"/>
      <c r="AX13" s="36" t="s">
        <v>13</v>
      </c>
      <c r="AY13" s="26"/>
      <c r="AZ13" s="37"/>
      <c r="BA13" s="37"/>
      <c r="BB13" s="38"/>
      <c r="BC13" s="33" t="s">
        <v>14</v>
      </c>
    </row>
    <row r="14" spans="1:58" s="39" customFormat="1" ht="16.5" customHeight="1" thickBot="1">
      <c r="A14" s="40"/>
      <c r="B14" s="108"/>
      <c r="C14" s="40"/>
      <c r="D14" s="113"/>
      <c r="E14" s="41"/>
      <c r="F14" s="41"/>
      <c r="G14" s="41"/>
      <c r="H14" s="19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3"/>
      <c r="AE14" s="43"/>
      <c r="AF14" s="43"/>
      <c r="AG14" s="43"/>
      <c r="AH14" s="43"/>
      <c r="AI14" s="43"/>
      <c r="AJ14" s="43"/>
      <c r="AK14" s="43"/>
      <c r="AL14" s="33">
        <v>1</v>
      </c>
      <c r="AM14" s="33">
        <v>2</v>
      </c>
      <c r="AN14" s="33"/>
      <c r="AO14" s="33">
        <v>3</v>
      </c>
      <c r="AP14" s="44"/>
      <c r="AQ14" s="44">
        <v>1</v>
      </c>
      <c r="AR14" s="44">
        <v>2</v>
      </c>
      <c r="AS14" s="44">
        <v>3</v>
      </c>
      <c r="AT14" s="45" t="s">
        <v>15</v>
      </c>
      <c r="AU14" s="33">
        <v>1</v>
      </c>
      <c r="AV14" s="33">
        <v>2</v>
      </c>
      <c r="AW14" s="44">
        <v>3</v>
      </c>
      <c r="AX14" s="45" t="s">
        <v>16</v>
      </c>
      <c r="AY14" s="36" t="s">
        <v>17</v>
      </c>
      <c r="AZ14" s="46" t="s">
        <v>18</v>
      </c>
      <c r="BA14" s="33" t="s">
        <v>19</v>
      </c>
      <c r="BB14" s="33" t="s">
        <v>20</v>
      </c>
      <c r="BC14" s="47" t="s">
        <v>5</v>
      </c>
      <c r="BE14" s="39" t="s">
        <v>21</v>
      </c>
      <c r="BF14" s="39" t="s">
        <v>21</v>
      </c>
    </row>
    <row r="15" spans="1:55" ht="15.75" customHeight="1" thickTop="1">
      <c r="A15" s="48">
        <v>1</v>
      </c>
      <c r="B15" s="49"/>
      <c r="C15" s="50" t="s">
        <v>22</v>
      </c>
      <c r="D15" s="51"/>
      <c r="E15" s="48"/>
      <c r="F15" s="49"/>
      <c r="G15" s="49"/>
      <c r="H15" s="52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4"/>
      <c r="AF15" s="54"/>
      <c r="AG15" s="55"/>
      <c r="AH15" s="53"/>
      <c r="AI15" s="55"/>
      <c r="AJ15" s="55">
        <v>7</v>
      </c>
      <c r="AK15" s="55">
        <f aca="true" t="shared" si="0" ref="AK15:AK47">AJ15*5</f>
        <v>35</v>
      </c>
      <c r="AL15" s="53">
        <v>76</v>
      </c>
      <c r="AM15" s="56">
        <v>13</v>
      </c>
      <c r="AN15" s="56">
        <f aca="true" t="shared" si="1" ref="AN15:AN47">AM15*5</f>
        <v>65</v>
      </c>
      <c r="AO15" s="56">
        <v>90</v>
      </c>
      <c r="AP15" s="53"/>
      <c r="AQ15" s="53">
        <v>85</v>
      </c>
      <c r="AR15" s="53">
        <v>78</v>
      </c>
      <c r="AS15" s="56"/>
      <c r="AT15" s="53">
        <f aca="true" t="shared" si="2" ref="AT15:AT38">AVERAGE(AQ15:AS15)</f>
        <v>81.5</v>
      </c>
      <c r="AU15" s="55">
        <f>IF(AL15&lt;=74,75,AL15)</f>
        <v>76</v>
      </c>
      <c r="AV15" s="57" t="str">
        <f aca="true" t="shared" si="3" ref="AV15:AW22">IF(AN15&lt;=50,"70",IF(AN15&lt;=60,"72",IF(AN15&lt;=70,"75",IF(AN15&lt;=75,"78",AN15))))</f>
        <v>75</v>
      </c>
      <c r="AW15" s="57">
        <f t="shared" si="3"/>
        <v>90</v>
      </c>
      <c r="AX15" s="54">
        <f aca="true" t="shared" si="4" ref="AX15:AX47">(AU15+AV15+AW15)/3</f>
        <v>80.33333333333333</v>
      </c>
      <c r="AY15" s="53">
        <f aca="true" t="shared" si="5" ref="AY15:AY47">(AT15+AX15)/2</f>
        <v>80.91666666666666</v>
      </c>
      <c r="AZ15" s="57" t="str">
        <f>IF(AK15&lt;=50,"70",IF(AK15&lt;=60,"72",IF(AK15&lt;=70,"75",IF(AK15&lt;=75,"78",AK15))))</f>
        <v>70</v>
      </c>
      <c r="BA15" s="53">
        <v>78</v>
      </c>
      <c r="BB15" s="58">
        <f aca="true" t="shared" si="6" ref="BB15:BB47">(3*AY15+2*AZ15+BA15)/6</f>
        <v>76.79166666666667</v>
      </c>
      <c r="BC15" s="59">
        <f aca="true" t="shared" si="7" ref="BC15:BC47">BB15</f>
        <v>76.79166666666667</v>
      </c>
    </row>
    <row r="16" spans="1:56" ht="15.75" customHeight="1">
      <c r="A16" s="60">
        <v>2</v>
      </c>
      <c r="B16" s="61"/>
      <c r="C16" s="62" t="s">
        <v>23</v>
      </c>
      <c r="D16" s="63"/>
      <c r="E16" s="64"/>
      <c r="F16" s="65"/>
      <c r="G16" s="65"/>
      <c r="H16" s="66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  <c r="AE16" s="54"/>
      <c r="AF16" s="67"/>
      <c r="AG16" s="69"/>
      <c r="AH16" s="70"/>
      <c r="AI16" s="71"/>
      <c r="AJ16" s="71">
        <v>5</v>
      </c>
      <c r="AK16" s="71">
        <f t="shared" si="0"/>
        <v>25</v>
      </c>
      <c r="AL16" s="54">
        <v>81</v>
      </c>
      <c r="AM16" s="72">
        <v>18</v>
      </c>
      <c r="AN16" s="72">
        <f t="shared" si="1"/>
        <v>90</v>
      </c>
      <c r="AO16" s="72">
        <v>95</v>
      </c>
      <c r="AP16" s="54"/>
      <c r="AQ16" s="54">
        <v>85</v>
      </c>
      <c r="AR16" s="54">
        <v>78</v>
      </c>
      <c r="AS16" s="72"/>
      <c r="AT16" s="54">
        <f t="shared" si="2"/>
        <v>81.5</v>
      </c>
      <c r="AU16" s="71">
        <f>IF(AL16&lt;=74,75,AL16)</f>
        <v>81</v>
      </c>
      <c r="AV16" s="73">
        <f t="shared" si="3"/>
        <v>90</v>
      </c>
      <c r="AW16" s="73">
        <f t="shared" si="3"/>
        <v>95</v>
      </c>
      <c r="AX16" s="54">
        <f t="shared" si="4"/>
        <v>88.66666666666667</v>
      </c>
      <c r="AY16" s="54">
        <f t="shared" si="5"/>
        <v>85.08333333333334</v>
      </c>
      <c r="AZ16" s="73" t="str">
        <f>IF(AK16&lt;=50,"70",IF(AK16&lt;=60,"72",IF(AK16&lt;=70,"75",IF(AK16&lt;=75,"78",AK16))))</f>
        <v>70</v>
      </c>
      <c r="BA16" s="54">
        <v>90</v>
      </c>
      <c r="BB16" s="74">
        <f t="shared" si="6"/>
        <v>80.875</v>
      </c>
      <c r="BC16" s="75">
        <f t="shared" si="7"/>
        <v>80.875</v>
      </c>
      <c r="BD16" t="s">
        <v>21</v>
      </c>
    </row>
    <row r="17" spans="1:55" ht="15.75" customHeight="1">
      <c r="A17" s="60">
        <v>3</v>
      </c>
      <c r="B17" s="61"/>
      <c r="C17" s="62" t="s">
        <v>24</v>
      </c>
      <c r="D17" s="63"/>
      <c r="E17" s="60"/>
      <c r="F17" s="61"/>
      <c r="G17" s="61"/>
      <c r="H17" s="76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71"/>
      <c r="AH17" s="54"/>
      <c r="AI17" s="71"/>
      <c r="AJ17" s="71">
        <v>5</v>
      </c>
      <c r="AK17" s="71">
        <f t="shared" si="0"/>
        <v>25</v>
      </c>
      <c r="AL17" s="54">
        <v>77</v>
      </c>
      <c r="AM17" s="72">
        <v>3</v>
      </c>
      <c r="AN17" s="72">
        <f t="shared" si="1"/>
        <v>15</v>
      </c>
      <c r="AO17" s="72">
        <v>50</v>
      </c>
      <c r="AP17" s="54"/>
      <c r="AQ17" s="54">
        <v>85</v>
      </c>
      <c r="AR17" s="54">
        <v>78</v>
      </c>
      <c r="AS17" s="72"/>
      <c r="AT17" s="54">
        <f t="shared" si="2"/>
        <v>81.5</v>
      </c>
      <c r="AU17" s="71">
        <f>IF(AL17&lt;=74,75,AL17)</f>
        <v>77</v>
      </c>
      <c r="AV17" s="73" t="str">
        <f t="shared" si="3"/>
        <v>70</v>
      </c>
      <c r="AW17" s="73" t="str">
        <f t="shared" si="3"/>
        <v>70</v>
      </c>
      <c r="AX17" s="54">
        <f t="shared" si="4"/>
        <v>72.33333333333333</v>
      </c>
      <c r="AY17" s="54">
        <f t="shared" si="5"/>
        <v>76.91666666666666</v>
      </c>
      <c r="AZ17" s="73" t="str">
        <f>IF(AK17&lt;=50,"70",IF(AK17&lt;=60,"72",IF(AK17&lt;=70,"75",IF(AK17&lt;=75,"78",AK17))))</f>
        <v>70</v>
      </c>
      <c r="BA17" s="54">
        <v>86</v>
      </c>
      <c r="BB17" s="74">
        <f t="shared" si="6"/>
        <v>76.125</v>
      </c>
      <c r="BC17" s="75">
        <f t="shared" si="7"/>
        <v>76.125</v>
      </c>
    </row>
    <row r="18" spans="1:60" ht="15.75" customHeight="1">
      <c r="A18" s="60">
        <v>4</v>
      </c>
      <c r="B18" s="61"/>
      <c r="C18" s="62" t="s">
        <v>25</v>
      </c>
      <c r="D18" s="63"/>
      <c r="E18" s="60"/>
      <c r="F18" s="61"/>
      <c r="G18" s="61"/>
      <c r="H18" s="76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71"/>
      <c r="AH18" s="54"/>
      <c r="AI18" s="71"/>
      <c r="AJ18" s="71">
        <v>6</v>
      </c>
      <c r="AK18" s="71">
        <f t="shared" si="0"/>
        <v>30</v>
      </c>
      <c r="AL18" s="54">
        <v>79</v>
      </c>
      <c r="AM18" s="72">
        <v>6</v>
      </c>
      <c r="AN18" s="72">
        <f t="shared" si="1"/>
        <v>30</v>
      </c>
      <c r="AO18" s="72">
        <v>60</v>
      </c>
      <c r="AP18" s="54"/>
      <c r="AQ18" s="54">
        <v>85</v>
      </c>
      <c r="AR18" s="54">
        <v>80</v>
      </c>
      <c r="AS18" s="72"/>
      <c r="AT18" s="54">
        <f t="shared" si="2"/>
        <v>82.5</v>
      </c>
      <c r="AU18" s="71">
        <f>IF(AL18&lt;=74,75,AL18)</f>
        <v>79</v>
      </c>
      <c r="AV18" s="73" t="str">
        <f t="shared" si="3"/>
        <v>70</v>
      </c>
      <c r="AW18" s="73" t="str">
        <f t="shared" si="3"/>
        <v>72</v>
      </c>
      <c r="AX18" s="54">
        <f t="shared" si="4"/>
        <v>73.66666666666667</v>
      </c>
      <c r="AY18" s="54">
        <f t="shared" si="5"/>
        <v>78.08333333333334</v>
      </c>
      <c r="AZ18" s="73" t="str">
        <f>IF(AK18&lt;=50,"70",IF(AK18&lt;=60,"72",IF(AK18&lt;=70,"75",IF(AK18&lt;=75,"78",AK18))))</f>
        <v>70</v>
      </c>
      <c r="BA18" s="54">
        <v>76</v>
      </c>
      <c r="BB18" s="74">
        <f t="shared" si="6"/>
        <v>75.04166666666667</v>
      </c>
      <c r="BC18" s="75">
        <f t="shared" si="7"/>
        <v>75.04166666666667</v>
      </c>
      <c r="BH18" s="77"/>
    </row>
    <row r="19" spans="1:60" ht="15.75" customHeight="1">
      <c r="A19" s="60">
        <v>5</v>
      </c>
      <c r="B19" s="61"/>
      <c r="C19" s="62" t="s">
        <v>26</v>
      </c>
      <c r="D19" s="63"/>
      <c r="E19" s="60"/>
      <c r="F19" s="61"/>
      <c r="G19" s="61"/>
      <c r="H19" s="76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71"/>
      <c r="AH19" s="54"/>
      <c r="AI19" s="71"/>
      <c r="AJ19" s="71">
        <v>9</v>
      </c>
      <c r="AK19" s="71">
        <f t="shared" si="0"/>
        <v>45</v>
      </c>
      <c r="AL19" s="54">
        <v>81</v>
      </c>
      <c r="AM19" s="72">
        <v>4</v>
      </c>
      <c r="AN19" s="72">
        <f t="shared" si="1"/>
        <v>20</v>
      </c>
      <c r="AO19" s="72">
        <v>50</v>
      </c>
      <c r="AP19" s="54"/>
      <c r="AQ19" s="54">
        <v>85</v>
      </c>
      <c r="AR19" s="54">
        <v>80</v>
      </c>
      <c r="AS19" s="72"/>
      <c r="AT19" s="54">
        <f t="shared" si="2"/>
        <v>82.5</v>
      </c>
      <c r="AU19" s="71">
        <f>IF(AL19&lt;=74,75,AL19)</f>
        <v>81</v>
      </c>
      <c r="AV19" s="73" t="str">
        <f t="shared" si="3"/>
        <v>70</v>
      </c>
      <c r="AW19" s="73" t="str">
        <f t="shared" si="3"/>
        <v>70</v>
      </c>
      <c r="AX19" s="54">
        <f t="shared" si="4"/>
        <v>73.66666666666667</v>
      </c>
      <c r="AY19" s="54">
        <f t="shared" si="5"/>
        <v>78.08333333333334</v>
      </c>
      <c r="AZ19" s="73">
        <v>75</v>
      </c>
      <c r="BA19" s="54">
        <v>65</v>
      </c>
      <c r="BB19" s="74">
        <f t="shared" si="6"/>
        <v>74.875</v>
      </c>
      <c r="BC19" s="75">
        <f t="shared" si="7"/>
        <v>74.875</v>
      </c>
      <c r="BG19" t="s">
        <v>21</v>
      </c>
      <c r="BH19" t="s">
        <v>21</v>
      </c>
    </row>
    <row r="20" spans="1:55" ht="15.75" customHeight="1">
      <c r="A20" s="60">
        <v>6</v>
      </c>
      <c r="B20" s="61"/>
      <c r="C20" s="62" t="s">
        <v>27</v>
      </c>
      <c r="D20" s="63"/>
      <c r="E20" s="60"/>
      <c r="F20" s="61"/>
      <c r="G20" s="61"/>
      <c r="H20" s="76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71"/>
      <c r="AH20" s="54"/>
      <c r="AI20" s="71"/>
      <c r="AJ20" s="71">
        <v>7</v>
      </c>
      <c r="AK20" s="71">
        <f t="shared" si="0"/>
        <v>35</v>
      </c>
      <c r="AL20" s="54"/>
      <c r="AM20" s="72">
        <v>3</v>
      </c>
      <c r="AN20" s="72">
        <f t="shared" si="1"/>
        <v>15</v>
      </c>
      <c r="AO20" s="72">
        <v>75</v>
      </c>
      <c r="AP20" s="54"/>
      <c r="AQ20" s="54">
        <v>90</v>
      </c>
      <c r="AR20" s="54">
        <v>80</v>
      </c>
      <c r="AS20" s="72"/>
      <c r="AT20" s="54">
        <f t="shared" si="2"/>
        <v>85</v>
      </c>
      <c r="AU20" s="71">
        <v>70</v>
      </c>
      <c r="AV20" s="73" t="str">
        <f t="shared" si="3"/>
        <v>70</v>
      </c>
      <c r="AW20" s="73" t="str">
        <f t="shared" si="3"/>
        <v>78</v>
      </c>
      <c r="AX20" s="54">
        <f t="shared" si="4"/>
        <v>72.66666666666667</v>
      </c>
      <c r="AY20" s="54">
        <f t="shared" si="5"/>
        <v>78.83333333333334</v>
      </c>
      <c r="AZ20" s="73" t="str">
        <f>IF(AK20&lt;=50,"70",IF(AK20&lt;=60,"72",IF(AK20&lt;=70,"75",IF(AK20&lt;=75,"78",AK20))))</f>
        <v>70</v>
      </c>
      <c r="BA20" s="54">
        <v>78</v>
      </c>
      <c r="BB20" s="74">
        <f t="shared" si="6"/>
        <v>75.75</v>
      </c>
      <c r="BC20" s="75">
        <f t="shared" si="7"/>
        <v>75.75</v>
      </c>
    </row>
    <row r="21" spans="1:55" ht="15.75" customHeight="1">
      <c r="A21" s="60">
        <v>7</v>
      </c>
      <c r="B21" s="61"/>
      <c r="C21" s="62" t="s">
        <v>28</v>
      </c>
      <c r="D21" s="63"/>
      <c r="E21" s="60"/>
      <c r="F21" s="61"/>
      <c r="G21" s="61"/>
      <c r="H21" s="76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71"/>
      <c r="AH21" s="54"/>
      <c r="AI21" s="71"/>
      <c r="AJ21" s="71">
        <v>5</v>
      </c>
      <c r="AK21" s="71">
        <f t="shared" si="0"/>
        <v>25</v>
      </c>
      <c r="AL21" s="54"/>
      <c r="AM21" s="72">
        <v>3</v>
      </c>
      <c r="AN21" s="72">
        <f t="shared" si="1"/>
        <v>15</v>
      </c>
      <c r="AO21" s="72">
        <v>50</v>
      </c>
      <c r="AP21" s="54"/>
      <c r="AQ21" s="54">
        <v>85</v>
      </c>
      <c r="AR21" s="54">
        <v>78</v>
      </c>
      <c r="AS21" s="72"/>
      <c r="AT21" s="54">
        <f t="shared" si="2"/>
        <v>81.5</v>
      </c>
      <c r="AU21" s="71">
        <v>70</v>
      </c>
      <c r="AV21" s="73" t="str">
        <f t="shared" si="3"/>
        <v>70</v>
      </c>
      <c r="AW21" s="73" t="str">
        <f t="shared" si="3"/>
        <v>70</v>
      </c>
      <c r="AX21" s="54">
        <f t="shared" si="4"/>
        <v>70</v>
      </c>
      <c r="AY21" s="54">
        <f t="shared" si="5"/>
        <v>75.75</v>
      </c>
      <c r="AZ21" s="73" t="str">
        <f>IF(AK21&lt;=50,"70",IF(AK21&lt;=60,"72",IF(AK21&lt;=70,"75",IF(AK21&lt;=75,"78",AK21))))</f>
        <v>70</v>
      </c>
      <c r="BA21" s="54">
        <v>82</v>
      </c>
      <c r="BB21" s="74">
        <f t="shared" si="6"/>
        <v>74.875</v>
      </c>
      <c r="BC21" s="75">
        <f t="shared" si="7"/>
        <v>74.875</v>
      </c>
    </row>
    <row r="22" spans="1:55" ht="15.75" customHeight="1">
      <c r="A22" s="60">
        <v>8</v>
      </c>
      <c r="B22" s="61"/>
      <c r="C22" s="62" t="s">
        <v>29</v>
      </c>
      <c r="D22" s="63"/>
      <c r="E22" s="60"/>
      <c r="F22" s="61"/>
      <c r="G22" s="61"/>
      <c r="H22" s="76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71"/>
      <c r="AH22" s="54"/>
      <c r="AI22" s="71"/>
      <c r="AJ22" s="71">
        <v>5</v>
      </c>
      <c r="AK22" s="71">
        <f t="shared" si="0"/>
        <v>25</v>
      </c>
      <c r="AL22" s="54">
        <v>81</v>
      </c>
      <c r="AM22" s="72">
        <v>8</v>
      </c>
      <c r="AN22" s="72">
        <f t="shared" si="1"/>
        <v>40</v>
      </c>
      <c r="AO22" s="72">
        <v>90</v>
      </c>
      <c r="AP22" s="54"/>
      <c r="AQ22" s="54">
        <v>88</v>
      </c>
      <c r="AR22" s="54">
        <v>75</v>
      </c>
      <c r="AS22" s="72"/>
      <c r="AT22" s="54">
        <f t="shared" si="2"/>
        <v>81.5</v>
      </c>
      <c r="AU22" s="71">
        <f>IF(AL22&lt;=74,75,AL22)</f>
        <v>81</v>
      </c>
      <c r="AV22" s="73" t="str">
        <f t="shared" si="3"/>
        <v>70</v>
      </c>
      <c r="AW22" s="73">
        <f t="shared" si="3"/>
        <v>90</v>
      </c>
      <c r="AX22" s="54">
        <f t="shared" si="4"/>
        <v>80.33333333333333</v>
      </c>
      <c r="AY22" s="54">
        <f t="shared" si="5"/>
        <v>80.91666666666666</v>
      </c>
      <c r="AZ22" s="73" t="str">
        <f>IF(AK22&lt;=50,"70",IF(AK22&lt;=60,"72",IF(AK22&lt;=70,"75",IF(AK22&lt;=75,"78",AK22))))</f>
        <v>70</v>
      </c>
      <c r="BA22" s="54">
        <v>88</v>
      </c>
      <c r="BB22" s="74">
        <f t="shared" si="6"/>
        <v>78.45833333333333</v>
      </c>
      <c r="BC22" s="75">
        <f t="shared" si="7"/>
        <v>78.45833333333333</v>
      </c>
    </row>
    <row r="23" spans="1:59" ht="15.75" customHeight="1">
      <c r="A23" s="60">
        <v>9</v>
      </c>
      <c r="B23" s="61"/>
      <c r="C23" s="62" t="s">
        <v>30</v>
      </c>
      <c r="D23" s="63"/>
      <c r="E23" s="60"/>
      <c r="F23" s="61"/>
      <c r="G23" s="61"/>
      <c r="H23" s="76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71"/>
      <c r="AH23" s="54"/>
      <c r="AI23" s="71"/>
      <c r="AJ23" s="71">
        <v>6</v>
      </c>
      <c r="AK23" s="71">
        <f t="shared" si="0"/>
        <v>30</v>
      </c>
      <c r="AL23" s="54">
        <v>75</v>
      </c>
      <c r="AM23" s="72">
        <v>8</v>
      </c>
      <c r="AN23" s="72">
        <f t="shared" si="1"/>
        <v>40</v>
      </c>
      <c r="AO23" s="72"/>
      <c r="AP23" s="54"/>
      <c r="AQ23" s="54">
        <v>85</v>
      </c>
      <c r="AR23" s="54">
        <v>78</v>
      </c>
      <c r="AS23" s="72"/>
      <c r="AT23" s="54">
        <f t="shared" si="2"/>
        <v>81.5</v>
      </c>
      <c r="AU23" s="71">
        <f>IF(AL23&lt;=74,75,AL23)</f>
        <v>75</v>
      </c>
      <c r="AV23" s="73" t="str">
        <f>IF(AN23&lt;=50,"70",IF(AN23&lt;=60,"72",IF(AN23&lt;=70,"75",IF(AN23&lt;=75,"78",AN23))))</f>
        <v>70</v>
      </c>
      <c r="AW23" s="73">
        <v>70</v>
      </c>
      <c r="AX23" s="54">
        <f t="shared" si="4"/>
        <v>71.66666666666667</v>
      </c>
      <c r="AY23" s="54">
        <f t="shared" si="5"/>
        <v>76.58333333333334</v>
      </c>
      <c r="AZ23" s="73">
        <v>75</v>
      </c>
      <c r="BA23" s="54">
        <v>72</v>
      </c>
      <c r="BB23" s="74">
        <f t="shared" si="6"/>
        <v>75.29166666666667</v>
      </c>
      <c r="BC23" s="75">
        <f t="shared" si="7"/>
        <v>75.29166666666667</v>
      </c>
      <c r="BG23" t="s">
        <v>21</v>
      </c>
    </row>
    <row r="24" spans="1:55" ht="15.75" customHeight="1">
      <c r="A24" s="60">
        <v>10</v>
      </c>
      <c r="B24" s="61"/>
      <c r="C24" s="62" t="s">
        <v>31</v>
      </c>
      <c r="D24" s="63"/>
      <c r="E24" s="60"/>
      <c r="F24" s="61"/>
      <c r="G24" s="61"/>
      <c r="H24" s="76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71"/>
      <c r="AH24" s="54"/>
      <c r="AI24" s="71"/>
      <c r="AJ24" s="71">
        <v>9</v>
      </c>
      <c r="AK24" s="71">
        <f t="shared" si="0"/>
        <v>45</v>
      </c>
      <c r="AL24" s="54"/>
      <c r="AM24" s="72">
        <v>12</v>
      </c>
      <c r="AN24" s="72">
        <f t="shared" si="1"/>
        <v>60</v>
      </c>
      <c r="AO24" s="72">
        <v>60</v>
      </c>
      <c r="AP24" s="54"/>
      <c r="AQ24" s="54">
        <v>88</v>
      </c>
      <c r="AR24" s="54">
        <v>75</v>
      </c>
      <c r="AS24" s="72"/>
      <c r="AT24" s="54">
        <f t="shared" si="2"/>
        <v>81.5</v>
      </c>
      <c r="AU24" s="71">
        <f>IF(AL24&lt;=74,75,AL24)</f>
        <v>75</v>
      </c>
      <c r="AV24" s="73" t="str">
        <f>IF(AN24&lt;=50,"70",IF(AN24&lt;=60,"72",IF(AN24&lt;=70,"75",IF(AN24&lt;=75,"78",AN24))))</f>
        <v>72</v>
      </c>
      <c r="AW24" s="73" t="str">
        <f>IF(AO24&lt;=50,"70",IF(AO24&lt;=60,"72",IF(AO24&lt;=70,"75",IF(AO24&lt;=75,"78",AO24))))</f>
        <v>72</v>
      </c>
      <c r="AX24" s="54">
        <f t="shared" si="4"/>
        <v>73</v>
      </c>
      <c r="AY24" s="54">
        <f t="shared" si="5"/>
        <v>77.25</v>
      </c>
      <c r="AZ24" s="73" t="str">
        <f>IF(AK24&lt;=50,"70",IF(AK24&lt;=60,"72",IF(AK24&lt;=70,"75",IF(AK24&lt;=75,"78",AK24))))</f>
        <v>70</v>
      </c>
      <c r="BA24" s="54">
        <v>84</v>
      </c>
      <c r="BB24" s="74">
        <f t="shared" si="6"/>
        <v>75.95833333333333</v>
      </c>
      <c r="BC24" s="75">
        <f t="shared" si="7"/>
        <v>75.95833333333333</v>
      </c>
    </row>
    <row r="25" spans="1:55" ht="15.75" customHeight="1">
      <c r="A25" s="60">
        <v>11</v>
      </c>
      <c r="B25" s="61"/>
      <c r="C25" s="78" t="s">
        <v>32</v>
      </c>
      <c r="D25" s="63"/>
      <c r="E25" s="60"/>
      <c r="F25" s="61"/>
      <c r="G25" s="61"/>
      <c r="H25" s="76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71"/>
      <c r="AH25" s="54"/>
      <c r="AI25" s="71"/>
      <c r="AJ25" s="71">
        <v>5</v>
      </c>
      <c r="AK25" s="71">
        <f t="shared" si="0"/>
        <v>25</v>
      </c>
      <c r="AL25" s="54"/>
      <c r="AM25" s="72"/>
      <c r="AN25" s="72">
        <f t="shared" si="1"/>
        <v>0</v>
      </c>
      <c r="AO25" s="72">
        <v>50</v>
      </c>
      <c r="AP25" s="54"/>
      <c r="AQ25" s="54">
        <v>85</v>
      </c>
      <c r="AR25" s="54">
        <v>80</v>
      </c>
      <c r="AS25" s="72"/>
      <c r="AT25" s="54">
        <f t="shared" si="2"/>
        <v>82.5</v>
      </c>
      <c r="AU25" s="71">
        <v>70</v>
      </c>
      <c r="AV25" s="73">
        <v>75</v>
      </c>
      <c r="AW25" s="73">
        <v>75</v>
      </c>
      <c r="AX25" s="54">
        <f t="shared" si="4"/>
        <v>73.33333333333333</v>
      </c>
      <c r="AY25" s="54">
        <f t="shared" si="5"/>
        <v>77.91666666666666</v>
      </c>
      <c r="AZ25" s="73">
        <v>75</v>
      </c>
      <c r="BA25" s="54">
        <v>66</v>
      </c>
      <c r="BB25" s="74">
        <f t="shared" si="6"/>
        <v>74.95833333333333</v>
      </c>
      <c r="BC25" s="75">
        <f t="shared" si="7"/>
        <v>74.95833333333333</v>
      </c>
    </row>
    <row r="26" spans="1:59" ht="15.75" customHeight="1">
      <c r="A26" s="60">
        <v>12</v>
      </c>
      <c r="B26" s="61"/>
      <c r="C26" s="62" t="s">
        <v>33</v>
      </c>
      <c r="D26" s="63"/>
      <c r="E26" s="60"/>
      <c r="F26" s="61"/>
      <c r="G26" s="61"/>
      <c r="H26" s="76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71"/>
      <c r="AH26" s="54"/>
      <c r="AI26" s="71"/>
      <c r="AJ26" s="71">
        <v>8</v>
      </c>
      <c r="AK26" s="71">
        <f t="shared" si="0"/>
        <v>40</v>
      </c>
      <c r="AL26" s="54">
        <v>76</v>
      </c>
      <c r="AM26" s="72">
        <v>3</v>
      </c>
      <c r="AN26" s="72">
        <f t="shared" si="1"/>
        <v>15</v>
      </c>
      <c r="AO26" s="72">
        <v>60</v>
      </c>
      <c r="AP26" s="54"/>
      <c r="AQ26" s="54">
        <v>90</v>
      </c>
      <c r="AR26" s="54">
        <v>80</v>
      </c>
      <c r="AS26" s="72"/>
      <c r="AT26" s="54">
        <f t="shared" si="2"/>
        <v>85</v>
      </c>
      <c r="AU26" s="71">
        <f>IF(AL26&lt;=74,75,AL26)</f>
        <v>76</v>
      </c>
      <c r="AV26" s="73" t="str">
        <f>IF(AN26&lt;=50,"70",IF(AN26&lt;=60,"72",IF(AN26&lt;=70,"75",IF(AN26&lt;=75,"78",AN26))))</f>
        <v>70</v>
      </c>
      <c r="AW26" s="73">
        <v>75</v>
      </c>
      <c r="AX26" s="54">
        <f t="shared" si="4"/>
        <v>73.66666666666667</v>
      </c>
      <c r="AY26" s="54">
        <f t="shared" si="5"/>
        <v>79.33333333333334</v>
      </c>
      <c r="AZ26" s="73" t="str">
        <f>IF(AK26&lt;=50,"70",IF(AK26&lt;=60,"72",IF(AK26&lt;=70,"75",IF(AK26&lt;=75,"78",AK26))))</f>
        <v>70</v>
      </c>
      <c r="BA26" s="54">
        <v>70</v>
      </c>
      <c r="BB26" s="74">
        <f t="shared" si="6"/>
        <v>74.66666666666667</v>
      </c>
      <c r="BC26" s="75">
        <f t="shared" si="7"/>
        <v>74.66666666666667</v>
      </c>
      <c r="BG26" t="s">
        <v>21</v>
      </c>
    </row>
    <row r="27" spans="1:55" ht="15.75" customHeight="1">
      <c r="A27" s="60">
        <v>13</v>
      </c>
      <c r="B27" s="61"/>
      <c r="C27" s="78" t="s">
        <v>34</v>
      </c>
      <c r="D27" s="63"/>
      <c r="E27" s="60"/>
      <c r="F27" s="61"/>
      <c r="G27" s="61"/>
      <c r="H27" s="76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71"/>
      <c r="AH27" s="54"/>
      <c r="AI27" s="71"/>
      <c r="AJ27" s="71">
        <v>7</v>
      </c>
      <c r="AK27" s="71">
        <f t="shared" si="0"/>
        <v>35</v>
      </c>
      <c r="AL27" s="54"/>
      <c r="AM27" s="72">
        <v>2</v>
      </c>
      <c r="AN27" s="72">
        <f t="shared" si="1"/>
        <v>10</v>
      </c>
      <c r="AO27" s="72">
        <v>50</v>
      </c>
      <c r="AP27" s="54"/>
      <c r="AQ27" s="54">
        <v>85</v>
      </c>
      <c r="AR27" s="54">
        <v>75</v>
      </c>
      <c r="AS27" s="72"/>
      <c r="AT27" s="54">
        <f t="shared" si="2"/>
        <v>80</v>
      </c>
      <c r="AU27" s="71">
        <v>75</v>
      </c>
      <c r="AV27" s="73">
        <v>75</v>
      </c>
      <c r="AW27" s="73">
        <v>75</v>
      </c>
      <c r="AX27" s="54">
        <f t="shared" si="4"/>
        <v>75</v>
      </c>
      <c r="AY27" s="54">
        <f t="shared" si="5"/>
        <v>77.5</v>
      </c>
      <c r="AZ27" s="73">
        <v>75</v>
      </c>
      <c r="BA27" s="54">
        <v>66</v>
      </c>
      <c r="BB27" s="74">
        <f t="shared" si="6"/>
        <v>74.75</v>
      </c>
      <c r="BC27" s="75">
        <f t="shared" si="7"/>
        <v>74.75</v>
      </c>
    </row>
    <row r="28" spans="1:55" ht="15.75" customHeight="1">
      <c r="A28" s="60">
        <v>14</v>
      </c>
      <c r="B28" s="61"/>
      <c r="C28" s="62" t="s">
        <v>35</v>
      </c>
      <c r="D28" s="63"/>
      <c r="E28" s="60"/>
      <c r="F28" s="61"/>
      <c r="G28" s="61"/>
      <c r="H28" s="76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71"/>
      <c r="AH28" s="54"/>
      <c r="AI28" s="71"/>
      <c r="AJ28" s="71">
        <v>14</v>
      </c>
      <c r="AK28" s="71">
        <f t="shared" si="0"/>
        <v>70</v>
      </c>
      <c r="AL28" s="54">
        <v>76</v>
      </c>
      <c r="AM28" s="72">
        <v>15</v>
      </c>
      <c r="AN28" s="72">
        <f t="shared" si="1"/>
        <v>75</v>
      </c>
      <c r="AO28" s="72">
        <v>50</v>
      </c>
      <c r="AP28" s="54"/>
      <c r="AQ28" s="54">
        <v>88</v>
      </c>
      <c r="AR28" s="54">
        <v>75</v>
      </c>
      <c r="AS28" s="72"/>
      <c r="AT28" s="54">
        <f t="shared" si="2"/>
        <v>81.5</v>
      </c>
      <c r="AU28" s="71">
        <f>IF(AL28&lt;=74,75,AL28)</f>
        <v>76</v>
      </c>
      <c r="AV28" s="73" t="str">
        <f>IF(AN28&lt;=50,"70",IF(AN28&lt;=60,"72",IF(AN28&lt;=70,"75",IF(AN28&lt;=75,"78",AN28))))</f>
        <v>78</v>
      </c>
      <c r="AW28" s="73" t="str">
        <f>IF(AO28&lt;=50,"70",IF(AO28&lt;=60,"72",IF(AO28&lt;=70,"75",IF(AO28&lt;=75,"78",AO28))))</f>
        <v>70</v>
      </c>
      <c r="AX28" s="54">
        <f t="shared" si="4"/>
        <v>74.66666666666667</v>
      </c>
      <c r="AY28" s="54">
        <f t="shared" si="5"/>
        <v>78.08333333333334</v>
      </c>
      <c r="AZ28" s="73" t="str">
        <f>IF(AK28&lt;=50,"70",IF(AK28&lt;=60,"72",IF(AK28&lt;=70,"75",IF(AK28&lt;=75,"78",AK28))))</f>
        <v>75</v>
      </c>
      <c r="BA28" s="54">
        <v>68</v>
      </c>
      <c r="BB28" s="74">
        <f t="shared" si="6"/>
        <v>75.375</v>
      </c>
      <c r="BC28" s="75">
        <f t="shared" si="7"/>
        <v>75.375</v>
      </c>
    </row>
    <row r="29" spans="1:55" ht="15.75" customHeight="1">
      <c r="A29" s="60">
        <v>15</v>
      </c>
      <c r="B29" s="61"/>
      <c r="C29" s="62" t="s">
        <v>36</v>
      </c>
      <c r="D29" s="63"/>
      <c r="E29" s="60"/>
      <c r="F29" s="61"/>
      <c r="G29" s="61"/>
      <c r="H29" s="76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71"/>
      <c r="AH29" s="54"/>
      <c r="AI29" s="71"/>
      <c r="AJ29" s="71">
        <v>6</v>
      </c>
      <c r="AK29" s="71">
        <f t="shared" si="0"/>
        <v>30</v>
      </c>
      <c r="AL29" s="54">
        <v>77</v>
      </c>
      <c r="AM29" s="72">
        <v>3</v>
      </c>
      <c r="AN29" s="72">
        <f t="shared" si="1"/>
        <v>15</v>
      </c>
      <c r="AO29" s="72">
        <v>55</v>
      </c>
      <c r="AP29" s="54"/>
      <c r="AQ29" s="54">
        <v>85</v>
      </c>
      <c r="AR29" s="54">
        <v>78</v>
      </c>
      <c r="AS29" s="72"/>
      <c r="AT29" s="54">
        <f t="shared" si="2"/>
        <v>81.5</v>
      </c>
      <c r="AU29" s="71">
        <f>IF(AL29&lt;=74,75,AL29)</f>
        <v>77</v>
      </c>
      <c r="AV29" s="73" t="str">
        <f>IF(AN29&lt;=50,"70",IF(AN29&lt;=60,"72",IF(AN29&lt;=70,"75",IF(AN29&lt;=75,"78",AN29))))</f>
        <v>70</v>
      </c>
      <c r="AW29" s="73" t="str">
        <f>IF(AO29&lt;=50,"70",IF(AO29&lt;=60,"72",IF(AO29&lt;=70,"75",IF(AO29&lt;=75,"78",AO29))))</f>
        <v>72</v>
      </c>
      <c r="AX29" s="54">
        <f t="shared" si="4"/>
        <v>73</v>
      </c>
      <c r="AY29" s="54">
        <f t="shared" si="5"/>
        <v>77.25</v>
      </c>
      <c r="AZ29" s="73" t="str">
        <f>IF(AK29&lt;=50,"70",IF(AK29&lt;=60,"72",IF(AK29&lt;=70,"75",IF(AK29&lt;=75,"78",AK29))))</f>
        <v>70</v>
      </c>
      <c r="BA29" s="54">
        <v>80</v>
      </c>
      <c r="BB29" s="74">
        <f t="shared" si="6"/>
        <v>75.29166666666667</v>
      </c>
      <c r="BC29" s="75">
        <f t="shared" si="7"/>
        <v>75.29166666666667</v>
      </c>
    </row>
    <row r="30" spans="1:55" ht="15.75" customHeight="1">
      <c r="A30" s="60">
        <v>16</v>
      </c>
      <c r="B30" s="61"/>
      <c r="C30" s="62" t="s">
        <v>37</v>
      </c>
      <c r="D30" s="63"/>
      <c r="E30" s="64"/>
      <c r="F30" s="65"/>
      <c r="G30" s="65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8"/>
      <c r="AE30" s="54"/>
      <c r="AF30" s="67"/>
      <c r="AG30" s="69"/>
      <c r="AH30" s="70"/>
      <c r="AI30" s="71"/>
      <c r="AJ30" s="71">
        <v>6</v>
      </c>
      <c r="AK30" s="71">
        <f t="shared" si="0"/>
        <v>30</v>
      </c>
      <c r="AL30" s="54">
        <v>75</v>
      </c>
      <c r="AM30" s="72">
        <v>8</v>
      </c>
      <c r="AN30" s="72">
        <f t="shared" si="1"/>
        <v>40</v>
      </c>
      <c r="AO30" s="72">
        <v>75</v>
      </c>
      <c r="AP30" s="54"/>
      <c r="AQ30" s="54">
        <v>85</v>
      </c>
      <c r="AR30" s="54">
        <v>80</v>
      </c>
      <c r="AS30" s="72"/>
      <c r="AT30" s="54">
        <f t="shared" si="2"/>
        <v>82.5</v>
      </c>
      <c r="AU30" s="71">
        <f>IF(AL30&lt;=74,75,AL30)</f>
        <v>75</v>
      </c>
      <c r="AV30" s="73">
        <v>75</v>
      </c>
      <c r="AW30" s="73" t="str">
        <f>IF(AO30&lt;=50,"70",IF(AO30&lt;=60,"72",IF(AO30&lt;=70,"75",IF(AO30&lt;=75,"78",AO30))))</f>
        <v>78</v>
      </c>
      <c r="AX30" s="54">
        <f t="shared" si="4"/>
        <v>76</v>
      </c>
      <c r="AY30" s="54">
        <f t="shared" si="5"/>
        <v>79.25</v>
      </c>
      <c r="AZ30" s="73">
        <v>75</v>
      </c>
      <c r="BA30" s="54">
        <v>60</v>
      </c>
      <c r="BB30" s="74">
        <f t="shared" si="6"/>
        <v>74.625</v>
      </c>
      <c r="BC30" s="75">
        <f t="shared" si="7"/>
        <v>74.625</v>
      </c>
    </row>
    <row r="31" spans="1:55" ht="15.75" customHeight="1">
      <c r="A31" s="60">
        <v>17</v>
      </c>
      <c r="B31" s="61"/>
      <c r="C31" s="62" t="s">
        <v>38</v>
      </c>
      <c r="D31" s="63"/>
      <c r="E31" s="60"/>
      <c r="F31" s="61"/>
      <c r="G31" s="61"/>
      <c r="H31" s="76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71"/>
      <c r="AH31" s="54"/>
      <c r="AI31" s="71"/>
      <c r="AJ31" s="71">
        <v>6</v>
      </c>
      <c r="AK31" s="71">
        <f t="shared" si="0"/>
        <v>30</v>
      </c>
      <c r="AL31" s="54"/>
      <c r="AM31" s="72">
        <v>5</v>
      </c>
      <c r="AN31" s="72">
        <f t="shared" si="1"/>
        <v>25</v>
      </c>
      <c r="AO31" s="72">
        <v>80</v>
      </c>
      <c r="AP31" s="54"/>
      <c r="AQ31" s="54">
        <v>85</v>
      </c>
      <c r="AR31" s="54">
        <v>75</v>
      </c>
      <c r="AS31" s="72"/>
      <c r="AT31" s="54">
        <f t="shared" si="2"/>
        <v>80</v>
      </c>
      <c r="AU31" s="71">
        <v>70</v>
      </c>
      <c r="AV31" s="73">
        <v>75</v>
      </c>
      <c r="AW31" s="73">
        <f>IF(AO31&lt;=50,"70",IF(AO31&lt;=60,"72",IF(AO31&lt;=70,"75",IF(AO31&lt;=75,"78",AO31))))</f>
        <v>80</v>
      </c>
      <c r="AX31" s="54">
        <f t="shared" si="4"/>
        <v>75</v>
      </c>
      <c r="AY31" s="54">
        <f t="shared" si="5"/>
        <v>77.5</v>
      </c>
      <c r="AZ31" s="73">
        <v>75</v>
      </c>
      <c r="BA31" s="54">
        <v>66</v>
      </c>
      <c r="BB31" s="74">
        <f t="shared" si="6"/>
        <v>74.75</v>
      </c>
      <c r="BC31" s="75">
        <f t="shared" si="7"/>
        <v>74.75</v>
      </c>
    </row>
    <row r="32" spans="1:55" ht="15.75" customHeight="1">
      <c r="A32" s="60">
        <v>18</v>
      </c>
      <c r="B32" s="61"/>
      <c r="C32" s="62" t="s">
        <v>39</v>
      </c>
      <c r="D32" s="63"/>
      <c r="E32" s="60"/>
      <c r="F32" s="61"/>
      <c r="G32" s="61"/>
      <c r="H32" s="76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71"/>
      <c r="AH32" s="54"/>
      <c r="AI32" s="71"/>
      <c r="AJ32" s="71">
        <v>7</v>
      </c>
      <c r="AK32" s="71">
        <f t="shared" si="0"/>
        <v>35</v>
      </c>
      <c r="AL32" s="54">
        <v>75</v>
      </c>
      <c r="AM32" s="72">
        <v>10</v>
      </c>
      <c r="AN32" s="72">
        <f t="shared" si="1"/>
        <v>50</v>
      </c>
      <c r="AO32" s="72">
        <v>60</v>
      </c>
      <c r="AP32" s="54"/>
      <c r="AQ32" s="54">
        <v>85</v>
      </c>
      <c r="AR32" s="54">
        <v>75</v>
      </c>
      <c r="AS32" s="72"/>
      <c r="AT32" s="54">
        <f t="shared" si="2"/>
        <v>80</v>
      </c>
      <c r="AU32" s="71">
        <f>IF(AL32&lt;=74,75,AL32)</f>
        <v>75</v>
      </c>
      <c r="AV32" s="73">
        <v>80</v>
      </c>
      <c r="AW32" s="73">
        <v>75</v>
      </c>
      <c r="AX32" s="54">
        <f t="shared" si="4"/>
        <v>76.66666666666667</v>
      </c>
      <c r="AY32" s="54">
        <f t="shared" si="5"/>
        <v>78.33333333333334</v>
      </c>
      <c r="AZ32" s="73">
        <v>75</v>
      </c>
      <c r="BA32" s="54">
        <v>66</v>
      </c>
      <c r="BB32" s="74">
        <f t="shared" si="6"/>
        <v>75.16666666666667</v>
      </c>
      <c r="BC32" s="75">
        <f t="shared" si="7"/>
        <v>75.16666666666667</v>
      </c>
    </row>
    <row r="33" spans="1:55" ht="15.75" customHeight="1">
      <c r="A33" s="60">
        <v>19</v>
      </c>
      <c r="B33" s="61"/>
      <c r="C33" s="62" t="s">
        <v>40</v>
      </c>
      <c r="D33" s="63"/>
      <c r="E33" s="60"/>
      <c r="F33" s="61"/>
      <c r="G33" s="61"/>
      <c r="H33" s="76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71"/>
      <c r="AH33" s="54"/>
      <c r="AI33" s="71"/>
      <c r="AJ33" s="71">
        <v>6</v>
      </c>
      <c r="AK33" s="71">
        <f t="shared" si="0"/>
        <v>30</v>
      </c>
      <c r="AL33" s="54"/>
      <c r="AM33" s="72">
        <v>6</v>
      </c>
      <c r="AN33" s="72">
        <f t="shared" si="1"/>
        <v>30</v>
      </c>
      <c r="AO33" s="72">
        <v>90</v>
      </c>
      <c r="AP33" s="54"/>
      <c r="AQ33" s="54">
        <v>85</v>
      </c>
      <c r="AR33" s="54">
        <v>75</v>
      </c>
      <c r="AS33" s="72"/>
      <c r="AT33" s="54">
        <f t="shared" si="2"/>
        <v>80</v>
      </c>
      <c r="AU33" s="71">
        <v>75</v>
      </c>
      <c r="AV33" s="73">
        <v>75</v>
      </c>
      <c r="AW33" s="73">
        <f aca="true" t="shared" si="8" ref="AW33:AW38">IF(AO33&lt;=50,"70",IF(AO33&lt;=60,"72",IF(AO33&lt;=70,"75",IF(AO33&lt;=75,"78",AO33))))</f>
        <v>90</v>
      </c>
      <c r="AX33" s="54">
        <f t="shared" si="4"/>
        <v>80</v>
      </c>
      <c r="AY33" s="54">
        <f t="shared" si="5"/>
        <v>80</v>
      </c>
      <c r="AZ33" s="73" t="str">
        <f>IF(AK33&lt;=50,"70",IF(AK33&lt;=60,"72",IF(AK33&lt;=70,"75",IF(AK33&lt;=75,"78",AK33))))</f>
        <v>70</v>
      </c>
      <c r="BA33" s="54">
        <v>68</v>
      </c>
      <c r="BB33" s="74">
        <f t="shared" si="6"/>
        <v>74.66666666666667</v>
      </c>
      <c r="BC33" s="75">
        <f t="shared" si="7"/>
        <v>74.66666666666667</v>
      </c>
    </row>
    <row r="34" spans="1:55" ht="15.75" customHeight="1">
      <c r="A34" s="60">
        <v>20</v>
      </c>
      <c r="B34" s="61"/>
      <c r="C34" s="62" t="s">
        <v>41</v>
      </c>
      <c r="D34" s="63"/>
      <c r="E34" s="60"/>
      <c r="F34" s="61"/>
      <c r="G34" s="61"/>
      <c r="H34" s="76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71"/>
      <c r="AH34" s="54"/>
      <c r="AI34" s="71"/>
      <c r="AJ34" s="71">
        <v>9</v>
      </c>
      <c r="AK34" s="71">
        <f t="shared" si="0"/>
        <v>45</v>
      </c>
      <c r="AL34" s="54">
        <v>76</v>
      </c>
      <c r="AM34" s="72">
        <v>7</v>
      </c>
      <c r="AN34" s="72">
        <f t="shared" si="1"/>
        <v>35</v>
      </c>
      <c r="AO34" s="72">
        <v>80</v>
      </c>
      <c r="AP34" s="54"/>
      <c r="AQ34" s="54">
        <v>88</v>
      </c>
      <c r="AR34" s="54">
        <v>75</v>
      </c>
      <c r="AS34" s="72"/>
      <c r="AT34" s="54">
        <f t="shared" si="2"/>
        <v>81.5</v>
      </c>
      <c r="AU34" s="71">
        <f>IF(AL34&lt;=74,75,AL34)</f>
        <v>76</v>
      </c>
      <c r="AV34" s="73" t="str">
        <f>IF(AN34&lt;=50,"70",IF(AN34&lt;=60,"72",IF(AN34&lt;=70,"75",IF(AN34&lt;=75,"78",AN34))))</f>
        <v>70</v>
      </c>
      <c r="AW34" s="73">
        <f t="shared" si="8"/>
        <v>80</v>
      </c>
      <c r="AX34" s="54">
        <f t="shared" si="4"/>
        <v>75.33333333333333</v>
      </c>
      <c r="AY34" s="54">
        <f t="shared" si="5"/>
        <v>78.41666666666666</v>
      </c>
      <c r="AZ34" s="73" t="str">
        <f>IF(AK34&lt;=50,"70",IF(AK34&lt;=60,"72",IF(AK34&lt;=70,"75",IF(AK34&lt;=75,"78",AK34))))</f>
        <v>70</v>
      </c>
      <c r="BA34" s="54">
        <v>80</v>
      </c>
      <c r="BB34" s="74">
        <f t="shared" si="6"/>
        <v>75.875</v>
      </c>
      <c r="BC34" s="75">
        <f t="shared" si="7"/>
        <v>75.875</v>
      </c>
    </row>
    <row r="35" spans="1:55" ht="15.75" customHeight="1">
      <c r="A35" s="60">
        <v>21</v>
      </c>
      <c r="B35" s="61"/>
      <c r="C35" s="62" t="s">
        <v>42</v>
      </c>
      <c r="D35" s="63"/>
      <c r="E35" s="60"/>
      <c r="F35" s="61"/>
      <c r="G35" s="61"/>
      <c r="H35" s="76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71"/>
      <c r="AH35" s="54"/>
      <c r="AI35" s="71"/>
      <c r="AJ35" s="71">
        <v>15</v>
      </c>
      <c r="AK35" s="71">
        <f t="shared" si="0"/>
        <v>75</v>
      </c>
      <c r="AL35" s="54">
        <v>80</v>
      </c>
      <c r="AM35" s="72">
        <v>17</v>
      </c>
      <c r="AN35" s="72">
        <f t="shared" si="1"/>
        <v>85</v>
      </c>
      <c r="AO35" s="72">
        <v>95</v>
      </c>
      <c r="AP35" s="54"/>
      <c r="AQ35" s="54">
        <v>90</v>
      </c>
      <c r="AR35" s="54">
        <v>80</v>
      </c>
      <c r="AS35" s="72"/>
      <c r="AT35" s="54">
        <f t="shared" si="2"/>
        <v>85</v>
      </c>
      <c r="AU35" s="71">
        <f>IF(AL35&lt;=74,75,AL35)</f>
        <v>80</v>
      </c>
      <c r="AV35" s="73">
        <f>IF(AN35&lt;=50,"70",IF(AN35&lt;=60,"72",IF(AN35&lt;=70,"75",IF(AN35&lt;=75,"78",AN35))))</f>
        <v>85</v>
      </c>
      <c r="AW35" s="73">
        <f t="shared" si="8"/>
        <v>95</v>
      </c>
      <c r="AX35" s="54">
        <f t="shared" si="4"/>
        <v>86.66666666666667</v>
      </c>
      <c r="AY35" s="54">
        <f t="shared" si="5"/>
        <v>85.83333333333334</v>
      </c>
      <c r="AZ35" s="73" t="str">
        <f>IF(AK35&lt;=50,"70",IF(AK35&lt;=60,"72",IF(AK35&lt;=70,"75",IF(AK35&lt;=75,"78",AK35))))</f>
        <v>78</v>
      </c>
      <c r="BA35" s="54">
        <v>88</v>
      </c>
      <c r="BB35" s="74">
        <f t="shared" si="6"/>
        <v>83.58333333333333</v>
      </c>
      <c r="BC35" s="75">
        <f t="shared" si="7"/>
        <v>83.58333333333333</v>
      </c>
    </row>
    <row r="36" spans="1:55" ht="15.75" customHeight="1">
      <c r="A36" s="60">
        <v>22</v>
      </c>
      <c r="B36" s="61"/>
      <c r="C36" s="62" t="s">
        <v>43</v>
      </c>
      <c r="D36" s="63"/>
      <c r="E36" s="60"/>
      <c r="F36" s="61"/>
      <c r="G36" s="61"/>
      <c r="H36" s="76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71"/>
      <c r="AH36" s="54"/>
      <c r="AI36" s="71"/>
      <c r="AJ36" s="71">
        <v>10</v>
      </c>
      <c r="AK36" s="71">
        <f t="shared" si="0"/>
        <v>50</v>
      </c>
      <c r="AL36" s="54">
        <v>80</v>
      </c>
      <c r="AM36" s="72">
        <v>8</v>
      </c>
      <c r="AN36" s="72">
        <f t="shared" si="1"/>
        <v>40</v>
      </c>
      <c r="AO36" s="72">
        <v>90</v>
      </c>
      <c r="AP36" s="54"/>
      <c r="AQ36" s="54">
        <v>88</v>
      </c>
      <c r="AR36" s="54">
        <v>75</v>
      </c>
      <c r="AS36" s="72"/>
      <c r="AT36" s="54">
        <f t="shared" si="2"/>
        <v>81.5</v>
      </c>
      <c r="AU36" s="71">
        <f>IF(AL36&lt;=74,75,AL36)</f>
        <v>80</v>
      </c>
      <c r="AV36" s="73" t="str">
        <f>IF(AN36&lt;=50,"70",IF(AN36&lt;=60,"72",IF(AN36&lt;=70,"75",IF(AN36&lt;=75,"78",AN36))))</f>
        <v>70</v>
      </c>
      <c r="AW36" s="73">
        <f t="shared" si="8"/>
        <v>90</v>
      </c>
      <c r="AX36" s="54">
        <f t="shared" si="4"/>
        <v>80</v>
      </c>
      <c r="AY36" s="54">
        <f t="shared" si="5"/>
        <v>80.75</v>
      </c>
      <c r="AZ36" s="73" t="str">
        <f>IF(AK36&lt;=50,"70",IF(AK36&lt;=60,"72",IF(AK36&lt;=70,"75",IF(AK36&lt;=75,"78",AK36))))</f>
        <v>70</v>
      </c>
      <c r="BA36" s="54">
        <v>84</v>
      </c>
      <c r="BB36" s="74">
        <f t="shared" si="6"/>
        <v>77.70833333333333</v>
      </c>
      <c r="BC36" s="75">
        <f t="shared" si="7"/>
        <v>77.70833333333333</v>
      </c>
    </row>
    <row r="37" spans="1:55" ht="15.75" customHeight="1">
      <c r="A37" s="60">
        <v>23</v>
      </c>
      <c r="B37" s="61"/>
      <c r="C37" s="62" t="s">
        <v>44</v>
      </c>
      <c r="D37" s="63"/>
      <c r="E37" s="60"/>
      <c r="F37" s="61"/>
      <c r="G37" s="61"/>
      <c r="H37" s="76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71"/>
      <c r="AH37" s="54"/>
      <c r="AI37" s="71"/>
      <c r="AJ37" s="71">
        <v>5</v>
      </c>
      <c r="AK37" s="71">
        <f t="shared" si="0"/>
        <v>25</v>
      </c>
      <c r="AL37" s="54"/>
      <c r="AM37" s="72">
        <v>2</v>
      </c>
      <c r="AN37" s="72">
        <f t="shared" si="1"/>
        <v>10</v>
      </c>
      <c r="AO37" s="72">
        <v>55</v>
      </c>
      <c r="AP37" s="54"/>
      <c r="AQ37" s="54">
        <v>85</v>
      </c>
      <c r="AR37" s="54">
        <v>78</v>
      </c>
      <c r="AS37" s="72"/>
      <c r="AT37" s="54">
        <f t="shared" si="2"/>
        <v>81.5</v>
      </c>
      <c r="AU37" s="71">
        <v>70</v>
      </c>
      <c r="AV37" s="73" t="str">
        <f>IF(AN37&lt;=50,"70",IF(AN37&lt;=60,"72",IF(AN37&lt;=70,"75",IF(AN37&lt;=75,"78",AN37))))</f>
        <v>70</v>
      </c>
      <c r="AW37" s="73" t="str">
        <f t="shared" si="8"/>
        <v>72</v>
      </c>
      <c r="AX37" s="54">
        <f t="shared" si="4"/>
        <v>70.66666666666667</v>
      </c>
      <c r="AY37" s="54">
        <f t="shared" si="5"/>
        <v>76.08333333333334</v>
      </c>
      <c r="AZ37" s="73">
        <v>75</v>
      </c>
      <c r="BA37" s="54">
        <v>74</v>
      </c>
      <c r="BB37" s="74">
        <f t="shared" si="6"/>
        <v>75.375</v>
      </c>
      <c r="BC37" s="75">
        <f t="shared" si="7"/>
        <v>75.375</v>
      </c>
    </row>
    <row r="38" spans="1:55" ht="15.75" customHeight="1">
      <c r="A38" s="60">
        <v>24</v>
      </c>
      <c r="B38" s="61"/>
      <c r="C38" s="62" t="s">
        <v>45</v>
      </c>
      <c r="D38" s="63"/>
      <c r="E38" s="64"/>
      <c r="F38" s="65"/>
      <c r="G38" s="65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8"/>
      <c r="AE38" s="54"/>
      <c r="AF38" s="67"/>
      <c r="AG38" s="69"/>
      <c r="AH38" s="70"/>
      <c r="AI38" s="71"/>
      <c r="AJ38" s="71">
        <v>7</v>
      </c>
      <c r="AK38" s="71">
        <f t="shared" si="0"/>
        <v>35</v>
      </c>
      <c r="AL38" s="54">
        <v>79</v>
      </c>
      <c r="AM38" s="72">
        <v>12</v>
      </c>
      <c r="AN38" s="72">
        <f t="shared" si="1"/>
        <v>60</v>
      </c>
      <c r="AO38" s="72">
        <v>80</v>
      </c>
      <c r="AP38" s="54"/>
      <c r="AQ38" s="54">
        <v>85</v>
      </c>
      <c r="AR38" s="54">
        <v>75</v>
      </c>
      <c r="AS38" s="72"/>
      <c r="AT38" s="54">
        <f t="shared" si="2"/>
        <v>80</v>
      </c>
      <c r="AU38" s="71">
        <f>IF(AL38&lt;=74,75,AL38)</f>
        <v>79</v>
      </c>
      <c r="AV38" s="73" t="str">
        <f>IF(AN38&lt;=50,"70",IF(AN38&lt;=60,"72",IF(AN38&lt;=70,"75",IF(AN38&lt;=75,"78",AN38))))</f>
        <v>72</v>
      </c>
      <c r="AW38" s="73">
        <f t="shared" si="8"/>
        <v>80</v>
      </c>
      <c r="AX38" s="54">
        <f t="shared" si="4"/>
        <v>77</v>
      </c>
      <c r="AY38" s="54">
        <f t="shared" si="5"/>
        <v>78.5</v>
      </c>
      <c r="AZ38" s="73" t="str">
        <f>IF(AK38&lt;=50,"70",IF(AK38&lt;=60,"72",IF(AK38&lt;=70,"75",IF(AK38&lt;=75,"78",AK38))))</f>
        <v>70</v>
      </c>
      <c r="BA38" s="54">
        <v>84</v>
      </c>
      <c r="BB38" s="74">
        <f t="shared" si="6"/>
        <v>76.58333333333333</v>
      </c>
      <c r="BC38" s="75">
        <f t="shared" si="7"/>
        <v>76.58333333333333</v>
      </c>
    </row>
    <row r="39" spans="1:55" ht="15.75" customHeight="1">
      <c r="A39" s="60">
        <v>25</v>
      </c>
      <c r="B39" s="61"/>
      <c r="C39" s="62" t="s">
        <v>46</v>
      </c>
      <c r="D39"/>
      <c r="E39" s="60"/>
      <c r="F39" s="61"/>
      <c r="G39" s="61"/>
      <c r="H39" s="76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71"/>
      <c r="AH39" s="54"/>
      <c r="AI39" s="71"/>
      <c r="AJ39" s="71">
        <v>7</v>
      </c>
      <c r="AK39" s="71">
        <f t="shared" si="0"/>
        <v>35</v>
      </c>
      <c r="AL39" s="54">
        <v>76</v>
      </c>
      <c r="AM39" s="72">
        <v>8</v>
      </c>
      <c r="AN39" s="72">
        <f t="shared" si="1"/>
        <v>40</v>
      </c>
      <c r="AO39" s="72">
        <v>60</v>
      </c>
      <c r="AP39" s="54"/>
      <c r="AQ39" s="54">
        <v>85</v>
      </c>
      <c r="AR39" s="54">
        <v>70</v>
      </c>
      <c r="AS39" s="72"/>
      <c r="AT39" s="54">
        <v>70</v>
      </c>
      <c r="AU39" s="71">
        <v>80</v>
      </c>
      <c r="AV39" s="73">
        <v>75</v>
      </c>
      <c r="AW39" s="73">
        <v>80</v>
      </c>
      <c r="AX39" s="54">
        <f t="shared" si="4"/>
        <v>78.33333333333333</v>
      </c>
      <c r="AY39" s="54">
        <f t="shared" si="5"/>
        <v>74.16666666666666</v>
      </c>
      <c r="AZ39" s="73">
        <v>75</v>
      </c>
      <c r="BA39" s="54">
        <v>76</v>
      </c>
      <c r="BB39" s="74">
        <f t="shared" si="6"/>
        <v>74.75</v>
      </c>
      <c r="BC39" s="75">
        <f t="shared" si="7"/>
        <v>74.75</v>
      </c>
    </row>
    <row r="40" spans="1:55" ht="15.75" customHeight="1">
      <c r="A40" s="60">
        <v>26</v>
      </c>
      <c r="B40" s="61"/>
      <c r="C40" s="62" t="s">
        <v>47</v>
      </c>
      <c r="D40" s="63"/>
      <c r="E40" s="60"/>
      <c r="F40" s="61"/>
      <c r="G40" s="61"/>
      <c r="H40" s="76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71"/>
      <c r="AH40" s="54"/>
      <c r="AI40" s="71"/>
      <c r="AJ40" s="71">
        <v>5</v>
      </c>
      <c r="AK40" s="71">
        <f t="shared" si="0"/>
        <v>25</v>
      </c>
      <c r="AL40" s="54">
        <v>70</v>
      </c>
      <c r="AM40" s="72">
        <v>2</v>
      </c>
      <c r="AN40" s="72">
        <f t="shared" si="1"/>
        <v>10</v>
      </c>
      <c r="AO40" s="72">
        <v>60</v>
      </c>
      <c r="AP40" s="54"/>
      <c r="AQ40" s="54">
        <v>90</v>
      </c>
      <c r="AR40" s="54">
        <v>80</v>
      </c>
      <c r="AS40" s="72"/>
      <c r="AT40" s="54">
        <f>AVERAGE(AQ40:AS40)</f>
        <v>85</v>
      </c>
      <c r="AU40" s="71">
        <f>IF(AL40&lt;=74,75,AL40)</f>
        <v>75</v>
      </c>
      <c r="AV40" s="73" t="str">
        <f>IF(AN40&lt;=50,"70",IF(AN40&lt;=60,"72",IF(AN40&lt;=70,"75",IF(AN40&lt;=75,"78",AN40))))</f>
        <v>70</v>
      </c>
      <c r="AW40" s="73" t="str">
        <f>IF(AO40&lt;=50,"70",IF(AO40&lt;=60,"72",IF(AO40&lt;=70,"75",IF(AO40&lt;=75,"78",AO40))))</f>
        <v>72</v>
      </c>
      <c r="AX40" s="54">
        <f t="shared" si="4"/>
        <v>72.33333333333333</v>
      </c>
      <c r="AY40" s="54">
        <f t="shared" si="5"/>
        <v>78.66666666666666</v>
      </c>
      <c r="AZ40" s="73" t="str">
        <f>IF(AK40&lt;=50,"70",IF(AK40&lt;=60,"72",IF(AK40&lt;=70,"75",IF(AK40&lt;=75,"78",AK40))))</f>
        <v>70</v>
      </c>
      <c r="BA40" s="54">
        <v>78</v>
      </c>
      <c r="BB40" s="74">
        <f t="shared" si="6"/>
        <v>75.66666666666667</v>
      </c>
      <c r="BC40" s="75">
        <f t="shared" si="7"/>
        <v>75.66666666666667</v>
      </c>
    </row>
    <row r="41" spans="1:55" ht="15.75" customHeight="1">
      <c r="A41" s="60">
        <v>27</v>
      </c>
      <c r="B41" s="61"/>
      <c r="C41" s="62" t="s">
        <v>48</v>
      </c>
      <c r="D41" s="63"/>
      <c r="E41" s="60"/>
      <c r="F41" s="61"/>
      <c r="G41" s="61"/>
      <c r="H41" s="76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71"/>
      <c r="AH41" s="54"/>
      <c r="AI41" s="71"/>
      <c r="AJ41" s="71">
        <v>7</v>
      </c>
      <c r="AK41" s="71">
        <f t="shared" si="0"/>
        <v>35</v>
      </c>
      <c r="AL41" s="54"/>
      <c r="AM41" s="72">
        <v>4</v>
      </c>
      <c r="AN41" s="72">
        <f t="shared" si="1"/>
        <v>20</v>
      </c>
      <c r="AO41" s="72">
        <v>60</v>
      </c>
      <c r="AP41" s="54"/>
      <c r="AQ41" s="54">
        <v>85</v>
      </c>
      <c r="AR41" s="54">
        <v>75</v>
      </c>
      <c r="AS41" s="72"/>
      <c r="AT41" s="54">
        <f>AVERAGE(AQ41:AS41)</f>
        <v>80</v>
      </c>
      <c r="AU41" s="71">
        <v>70</v>
      </c>
      <c r="AV41" s="73" t="str">
        <f>IF(AN41&lt;=50,"70",IF(AN41&lt;=60,"72",IF(AN41&lt;=70,"75",IF(AN41&lt;=75,"78",AN41))))</f>
        <v>70</v>
      </c>
      <c r="AW41" s="73" t="str">
        <f>IF(AO41&lt;=50,"70",IF(AO41&lt;=60,"72",IF(AO41&lt;=70,"75",IF(AO41&lt;=75,"78",AO41))))</f>
        <v>72</v>
      </c>
      <c r="AX41" s="54">
        <f t="shared" si="4"/>
        <v>70.66666666666667</v>
      </c>
      <c r="AY41" s="54">
        <f t="shared" si="5"/>
        <v>75.33333333333334</v>
      </c>
      <c r="AZ41" s="73" t="str">
        <f>IF(AK41&lt;=50,"70",IF(AK41&lt;=60,"72",IF(AK41&lt;=70,"75",IF(AK41&lt;=75,"78",AK41))))</f>
        <v>70</v>
      </c>
      <c r="BA41" s="54">
        <v>86</v>
      </c>
      <c r="BB41" s="74">
        <f t="shared" si="6"/>
        <v>75.33333333333333</v>
      </c>
      <c r="BC41" s="75">
        <f t="shared" si="7"/>
        <v>75.33333333333333</v>
      </c>
    </row>
    <row r="42" spans="1:55" ht="15.75" customHeight="1">
      <c r="A42" s="60">
        <v>28</v>
      </c>
      <c r="B42" s="61"/>
      <c r="C42" s="62" t="s">
        <v>49</v>
      </c>
      <c r="D42" s="63"/>
      <c r="E42" s="60"/>
      <c r="F42" s="61"/>
      <c r="G42" s="61"/>
      <c r="H42" s="76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71"/>
      <c r="AH42" s="54"/>
      <c r="AI42" s="71"/>
      <c r="AJ42" s="71">
        <v>8</v>
      </c>
      <c r="AK42" s="71">
        <f t="shared" si="0"/>
        <v>40</v>
      </c>
      <c r="AL42" s="54"/>
      <c r="AM42" s="72">
        <v>12</v>
      </c>
      <c r="AN42" s="72">
        <f t="shared" si="1"/>
        <v>60</v>
      </c>
      <c r="AO42" s="72">
        <v>60</v>
      </c>
      <c r="AP42" s="54"/>
      <c r="AQ42" s="54">
        <v>80</v>
      </c>
      <c r="AR42" s="54">
        <v>80</v>
      </c>
      <c r="AS42" s="72"/>
      <c r="AT42" s="54">
        <v>75</v>
      </c>
      <c r="AU42" s="71">
        <v>75</v>
      </c>
      <c r="AV42" s="73">
        <v>80</v>
      </c>
      <c r="AW42" s="73">
        <v>75</v>
      </c>
      <c r="AX42" s="54">
        <f t="shared" si="4"/>
        <v>76.66666666666667</v>
      </c>
      <c r="AY42" s="54">
        <f t="shared" si="5"/>
        <v>75.83333333333334</v>
      </c>
      <c r="AZ42" s="73">
        <v>75</v>
      </c>
      <c r="BA42" s="54">
        <v>70</v>
      </c>
      <c r="BB42" s="74">
        <f t="shared" si="6"/>
        <v>74.58333333333333</v>
      </c>
      <c r="BC42" s="75">
        <f t="shared" si="7"/>
        <v>74.58333333333333</v>
      </c>
    </row>
    <row r="43" spans="1:55" ht="15.75" customHeight="1">
      <c r="A43" s="60">
        <v>29</v>
      </c>
      <c r="B43" s="61"/>
      <c r="C43" s="62" t="s">
        <v>50</v>
      </c>
      <c r="D43" s="79"/>
      <c r="E43" s="60"/>
      <c r="F43" s="61"/>
      <c r="G43" s="61"/>
      <c r="H43" s="76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71"/>
      <c r="AH43" s="54"/>
      <c r="AI43" s="71"/>
      <c r="AJ43" s="71">
        <v>7</v>
      </c>
      <c r="AK43" s="71">
        <f t="shared" si="0"/>
        <v>35</v>
      </c>
      <c r="AL43" s="54"/>
      <c r="AM43" s="72">
        <v>6</v>
      </c>
      <c r="AN43" s="72">
        <f t="shared" si="1"/>
        <v>30</v>
      </c>
      <c r="AO43" s="54">
        <v>80</v>
      </c>
      <c r="AP43" s="54"/>
      <c r="AQ43" s="54">
        <v>85</v>
      </c>
      <c r="AR43" s="54">
        <v>75</v>
      </c>
      <c r="AS43" s="72"/>
      <c r="AT43" s="54">
        <f>AVERAGE(AQ43:AS43)</f>
        <v>80</v>
      </c>
      <c r="AU43" s="71">
        <f>IF(AL43&lt;=74,75,AL43)</f>
        <v>75</v>
      </c>
      <c r="AV43" s="73" t="str">
        <f>IF(AN43&lt;=50,"70",IF(AN43&lt;=60,"72",IF(AN43&lt;=70,"75",IF(AN43&lt;=75,"78",AN43))))</f>
        <v>70</v>
      </c>
      <c r="AW43" s="73">
        <f>IF(AO43&lt;=50,"70",IF(AO43&lt;=60,"72",IF(AO43&lt;=70,"75",IF(AO43&lt;=75,"78",AO43))))</f>
        <v>80</v>
      </c>
      <c r="AX43" s="54">
        <f t="shared" si="4"/>
        <v>75</v>
      </c>
      <c r="AY43" s="54">
        <f t="shared" si="5"/>
        <v>77.5</v>
      </c>
      <c r="AZ43" s="73">
        <v>75</v>
      </c>
      <c r="BA43" s="54">
        <v>68</v>
      </c>
      <c r="BB43" s="74">
        <f t="shared" si="6"/>
        <v>75.08333333333333</v>
      </c>
      <c r="BC43" s="75">
        <f t="shared" si="7"/>
        <v>75.08333333333333</v>
      </c>
    </row>
    <row r="44" spans="1:55" ht="15.75" customHeight="1">
      <c r="A44" s="60">
        <v>30</v>
      </c>
      <c r="B44" s="61"/>
      <c r="C44" s="62" t="s">
        <v>51</v>
      </c>
      <c r="D44" s="63"/>
      <c r="E44" s="64"/>
      <c r="F44" s="65"/>
      <c r="G44" s="65"/>
      <c r="H44" s="66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8"/>
      <c r="AE44" s="54"/>
      <c r="AF44" s="67"/>
      <c r="AG44" s="69"/>
      <c r="AH44" s="70"/>
      <c r="AI44" s="71"/>
      <c r="AJ44" s="71">
        <v>6</v>
      </c>
      <c r="AK44" s="71">
        <f t="shared" si="0"/>
        <v>30</v>
      </c>
      <c r="AL44" s="54">
        <v>75</v>
      </c>
      <c r="AM44" s="72">
        <v>5</v>
      </c>
      <c r="AN44" s="72">
        <f t="shared" si="1"/>
        <v>25</v>
      </c>
      <c r="AO44" s="72">
        <v>60</v>
      </c>
      <c r="AP44" s="54"/>
      <c r="AQ44" s="54">
        <v>85</v>
      </c>
      <c r="AR44" s="54">
        <v>80</v>
      </c>
      <c r="AS44" s="72"/>
      <c r="AT44" s="54">
        <v>70</v>
      </c>
      <c r="AU44" s="71">
        <v>80</v>
      </c>
      <c r="AV44" s="73">
        <v>75</v>
      </c>
      <c r="AW44" s="73">
        <v>80</v>
      </c>
      <c r="AX44" s="54">
        <f t="shared" si="4"/>
        <v>78.33333333333333</v>
      </c>
      <c r="AY44" s="54">
        <f t="shared" si="5"/>
        <v>74.16666666666666</v>
      </c>
      <c r="AZ44" s="73">
        <v>75</v>
      </c>
      <c r="BA44" s="54">
        <v>75</v>
      </c>
      <c r="BB44" s="74">
        <f t="shared" si="6"/>
        <v>74.58333333333333</v>
      </c>
      <c r="BC44" s="75">
        <f t="shared" si="7"/>
        <v>74.58333333333333</v>
      </c>
    </row>
    <row r="45" spans="1:55" ht="15.75" customHeight="1">
      <c r="A45" s="60">
        <v>31</v>
      </c>
      <c r="B45" s="61"/>
      <c r="C45" s="62" t="s">
        <v>52</v>
      </c>
      <c r="D45" s="63"/>
      <c r="E45" s="64"/>
      <c r="F45" s="65"/>
      <c r="G45" s="65"/>
      <c r="H45" s="66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8"/>
      <c r="AE45" s="54"/>
      <c r="AF45" s="67"/>
      <c r="AG45" s="69"/>
      <c r="AH45" s="70"/>
      <c r="AI45" s="71"/>
      <c r="AJ45" s="71">
        <v>14</v>
      </c>
      <c r="AK45" s="71">
        <f t="shared" si="0"/>
        <v>70</v>
      </c>
      <c r="AL45" s="54">
        <v>70</v>
      </c>
      <c r="AM45" s="72">
        <v>5</v>
      </c>
      <c r="AN45" s="72">
        <f t="shared" si="1"/>
        <v>25</v>
      </c>
      <c r="AO45" s="72">
        <v>95</v>
      </c>
      <c r="AP45" s="54"/>
      <c r="AQ45" s="54">
        <v>85</v>
      </c>
      <c r="AR45" s="54">
        <v>70</v>
      </c>
      <c r="AS45" s="72"/>
      <c r="AT45" s="54">
        <f>AVERAGE(AQ45:AS45)</f>
        <v>77.5</v>
      </c>
      <c r="AU45" s="71">
        <f>IF(AL45&lt;=74,75,AL45)</f>
        <v>75</v>
      </c>
      <c r="AV45" s="73" t="str">
        <f>IF(AN45&lt;=50,"70",IF(AN45&lt;=60,"72",IF(AN45&lt;=70,"75",IF(AN45&lt;=75,"78",AN45))))</f>
        <v>70</v>
      </c>
      <c r="AW45" s="73">
        <f>IF(AO45&lt;=50,"70",IF(AO45&lt;=60,"72",IF(AO45&lt;=70,"75",IF(AO45&lt;=75,"78",AO45))))</f>
        <v>95</v>
      </c>
      <c r="AX45" s="54">
        <f t="shared" si="4"/>
        <v>80</v>
      </c>
      <c r="AY45" s="54">
        <f t="shared" si="5"/>
        <v>78.75</v>
      </c>
      <c r="AZ45" s="73" t="str">
        <f>IF(AK45&lt;=50,"70",IF(AK45&lt;=60,"72",IF(AK45&lt;=70,"75",IF(AK45&lt;=75,"78",AK45))))</f>
        <v>75</v>
      </c>
      <c r="BA45" s="54">
        <v>80</v>
      </c>
      <c r="BB45" s="74">
        <f t="shared" si="6"/>
        <v>77.70833333333333</v>
      </c>
      <c r="BC45" s="75">
        <f t="shared" si="7"/>
        <v>77.70833333333333</v>
      </c>
    </row>
    <row r="46" spans="1:55" ht="15.75" customHeight="1">
      <c r="A46" s="60">
        <v>32</v>
      </c>
      <c r="B46" s="61"/>
      <c r="C46" s="62" t="s">
        <v>53</v>
      </c>
      <c r="D46" s="63"/>
      <c r="E46" s="64"/>
      <c r="F46" s="65"/>
      <c r="G46" s="65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8"/>
      <c r="AE46" s="54"/>
      <c r="AF46" s="67"/>
      <c r="AG46" s="69"/>
      <c r="AH46" s="70"/>
      <c r="AI46" s="71"/>
      <c r="AJ46" s="71">
        <v>7</v>
      </c>
      <c r="AK46" s="71">
        <f t="shared" si="0"/>
        <v>35</v>
      </c>
      <c r="AL46" s="54">
        <v>77</v>
      </c>
      <c r="AM46" s="72">
        <v>12</v>
      </c>
      <c r="AN46" s="72">
        <f t="shared" si="1"/>
        <v>60</v>
      </c>
      <c r="AO46" s="72">
        <v>75</v>
      </c>
      <c r="AP46" s="54"/>
      <c r="AQ46" s="54">
        <v>85</v>
      </c>
      <c r="AR46" s="54">
        <v>80</v>
      </c>
      <c r="AS46" s="72"/>
      <c r="AT46" s="54">
        <f>AVERAGE(AQ46:AS46)</f>
        <v>82.5</v>
      </c>
      <c r="AU46" s="71">
        <f>IF(AL46&lt;=74,75,AL46)</f>
        <v>77</v>
      </c>
      <c r="AV46" s="73" t="str">
        <f>IF(AN46&lt;=50,"70",IF(AN46&lt;=60,"72",IF(AN46&lt;=70,"75",IF(AN46&lt;=75,"78",AN46))))</f>
        <v>72</v>
      </c>
      <c r="AW46" s="73" t="str">
        <f>IF(AO46&lt;=50,"70",IF(AO46&lt;=60,"72",IF(AO46&lt;=70,"75",IF(AO46&lt;=75,"78",AO46))))</f>
        <v>78</v>
      </c>
      <c r="AX46" s="54">
        <f t="shared" si="4"/>
        <v>75.66666666666667</v>
      </c>
      <c r="AY46" s="54">
        <f t="shared" si="5"/>
        <v>79.08333333333334</v>
      </c>
      <c r="AZ46" s="73" t="str">
        <f>IF(AK46&lt;=50,"70",IF(AK46&lt;=60,"72",IF(AK46&lt;=70,"75",IF(AK46&lt;=75,"78",AK46))))</f>
        <v>70</v>
      </c>
      <c r="BA46" s="54">
        <v>70</v>
      </c>
      <c r="BB46" s="74">
        <f t="shared" si="6"/>
        <v>74.54166666666667</v>
      </c>
      <c r="BC46" s="75">
        <f t="shared" si="7"/>
        <v>74.54166666666667</v>
      </c>
    </row>
    <row r="47" spans="1:55" ht="15.75" customHeight="1">
      <c r="A47" s="60">
        <v>33</v>
      </c>
      <c r="B47" s="61"/>
      <c r="C47" s="62" t="s">
        <v>54</v>
      </c>
      <c r="D47" s="63"/>
      <c r="E47" s="64"/>
      <c r="F47" s="65"/>
      <c r="G47" s="65"/>
      <c r="H47" s="66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8"/>
      <c r="AE47" s="54"/>
      <c r="AF47" s="67"/>
      <c r="AG47" s="69"/>
      <c r="AH47" s="70"/>
      <c r="AI47" s="71"/>
      <c r="AJ47" s="71"/>
      <c r="AK47" s="71">
        <f t="shared" si="0"/>
        <v>0</v>
      </c>
      <c r="AL47" s="54">
        <v>75</v>
      </c>
      <c r="AM47" s="72"/>
      <c r="AN47" s="72">
        <f t="shared" si="1"/>
        <v>0</v>
      </c>
      <c r="AO47" s="72">
        <v>75</v>
      </c>
      <c r="AP47" s="54"/>
      <c r="AQ47" s="54">
        <v>85</v>
      </c>
      <c r="AR47" s="54">
        <v>78</v>
      </c>
      <c r="AS47" s="72"/>
      <c r="AT47" s="54">
        <f>AVERAGE(AQ47:AS47)</f>
        <v>81.5</v>
      </c>
      <c r="AU47" s="71">
        <f>IF(AL47&lt;=74,75,AL47)</f>
        <v>75</v>
      </c>
      <c r="AV47" s="73">
        <v>70</v>
      </c>
      <c r="AW47" s="73" t="str">
        <f>IF(AO47&lt;=50,"70",IF(AO47&lt;=60,"72",IF(AO47&lt;=70,"75",IF(AO47&lt;=75,"78",AO47))))</f>
        <v>78</v>
      </c>
      <c r="AX47" s="54">
        <f t="shared" si="4"/>
        <v>74.33333333333333</v>
      </c>
      <c r="AY47" s="54">
        <f t="shared" si="5"/>
        <v>77.91666666666666</v>
      </c>
      <c r="AZ47" s="73" t="str">
        <f>IF(AK47&lt;=50,"70",IF(AK47&lt;=60,"72",IF(AK47&lt;=70,"75",IF(AK47&lt;=75,"78",AK47))))</f>
        <v>70</v>
      </c>
      <c r="BA47" s="54">
        <v>86</v>
      </c>
      <c r="BB47" s="74">
        <f t="shared" si="6"/>
        <v>76.625</v>
      </c>
      <c r="BC47" s="75">
        <f t="shared" si="7"/>
        <v>76.625</v>
      </c>
    </row>
    <row r="48" spans="1:55" ht="15.75" customHeight="1">
      <c r="A48" s="60">
        <v>34</v>
      </c>
      <c r="B48" s="61"/>
      <c r="C48" s="80"/>
      <c r="D48" s="63"/>
      <c r="E48" s="60"/>
      <c r="F48" s="61"/>
      <c r="G48" s="61"/>
      <c r="H48" s="76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71"/>
      <c r="AH48" s="54"/>
      <c r="AI48" s="71"/>
      <c r="AJ48" s="71"/>
      <c r="AK48" s="71"/>
      <c r="AL48" s="54"/>
      <c r="AM48" s="72"/>
      <c r="AN48" s="72"/>
      <c r="AO48" s="72"/>
      <c r="AP48" s="54"/>
      <c r="AQ48" s="54"/>
      <c r="AR48" s="54"/>
      <c r="AS48" s="72"/>
      <c r="AT48" s="54"/>
      <c r="AU48" s="71"/>
      <c r="AV48" s="71"/>
      <c r="AW48" s="71"/>
      <c r="AX48" s="54"/>
      <c r="AY48" s="54"/>
      <c r="AZ48" s="71"/>
      <c r="BA48" s="54"/>
      <c r="BB48" s="74"/>
      <c r="BC48" s="75"/>
    </row>
    <row r="49" spans="1:55" ht="15.75" customHeight="1">
      <c r="A49" s="60">
        <v>35</v>
      </c>
      <c r="B49" s="81"/>
      <c r="C49" s="80"/>
      <c r="D49" s="63"/>
      <c r="E49" s="60"/>
      <c r="F49" s="61"/>
      <c r="G49" s="61"/>
      <c r="H49" s="76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71"/>
      <c r="AJ49" s="71"/>
      <c r="AK49" s="71"/>
      <c r="AL49" s="54"/>
      <c r="AM49" s="72"/>
      <c r="AN49" s="72"/>
      <c r="AO49" s="72"/>
      <c r="AP49" s="72"/>
      <c r="AQ49" s="54"/>
      <c r="AR49" s="54"/>
      <c r="AS49" s="72"/>
      <c r="AT49" s="54"/>
      <c r="AU49" s="71"/>
      <c r="AV49" s="71"/>
      <c r="AW49" s="71"/>
      <c r="AX49" s="54"/>
      <c r="AY49" s="54"/>
      <c r="AZ49" s="71"/>
      <c r="BA49" s="54"/>
      <c r="BB49" s="74"/>
      <c r="BC49" s="75"/>
    </row>
    <row r="50" spans="1:55" ht="15.75" customHeight="1">
      <c r="A50" s="60">
        <v>36</v>
      </c>
      <c r="B50" s="81"/>
      <c r="C50" s="82"/>
      <c r="D50" s="83"/>
      <c r="E50" s="60"/>
      <c r="F50" s="61"/>
      <c r="G50" s="61"/>
      <c r="H50" s="76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72"/>
      <c r="AN50" s="72"/>
      <c r="AO50" s="72"/>
      <c r="AP50" s="72"/>
      <c r="AQ50" s="54"/>
      <c r="AR50" s="54"/>
      <c r="AS50" s="72"/>
      <c r="AT50" s="54"/>
      <c r="AU50" s="71"/>
      <c r="AV50" s="71"/>
      <c r="AW50" s="71"/>
      <c r="AX50" s="54"/>
      <c r="AY50" s="54"/>
      <c r="AZ50" s="71"/>
      <c r="BA50" s="54"/>
      <c r="BB50" s="74"/>
      <c r="BC50" s="75"/>
    </row>
    <row r="51" spans="1:37" ht="15.75" customHeight="1">
      <c r="A51" s="84"/>
      <c r="B51" s="39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</row>
    <row r="52" spans="1:55" ht="15.75" customHeight="1">
      <c r="A52" s="84"/>
      <c r="B52" s="39"/>
      <c r="C52" s="39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W52" s="104" t="s">
        <v>69</v>
      </c>
      <c r="AX52" s="104"/>
      <c r="AY52" s="54">
        <v>75</v>
      </c>
      <c r="BA52" s="86" t="s">
        <v>55</v>
      </c>
      <c r="BB52" s="87"/>
      <c r="BC52" s="75">
        <f>AVERAGE(BC15:BC51)</f>
        <v>75.94823232323235</v>
      </c>
    </row>
    <row r="53" spans="1:55" ht="15.75" customHeight="1">
      <c r="A53" s="84"/>
      <c r="B53" s="39"/>
      <c r="C53" s="39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BA53" s="88"/>
      <c r="BB53" s="88"/>
      <c r="BC53" s="89"/>
    </row>
    <row r="54" spans="1:55" ht="15.75" customHeight="1">
      <c r="A54" s="84"/>
      <c r="B54" s="39"/>
      <c r="C54" s="39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BA54" s="88"/>
      <c r="BB54" s="88"/>
      <c r="BC54" s="89"/>
    </row>
    <row r="55" spans="1:46" ht="15.75" customHeight="1">
      <c r="A55" s="84"/>
      <c r="B55" s="39"/>
      <c r="C55" s="39" t="s">
        <v>21</v>
      </c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T55" t="s">
        <v>21</v>
      </c>
    </row>
    <row r="56" spans="1:56" ht="23.25" customHeight="1">
      <c r="A56" s="90" t="s">
        <v>8</v>
      </c>
      <c r="B56" s="76"/>
      <c r="C56" s="76" t="s">
        <v>56</v>
      </c>
      <c r="D56" s="84"/>
      <c r="E56" s="91" t="s">
        <v>57</v>
      </c>
      <c r="F56" s="92"/>
      <c r="G56" s="92"/>
      <c r="H56" s="92"/>
      <c r="I56" s="92"/>
      <c r="J56" s="92"/>
      <c r="K56" s="92"/>
      <c r="L56" s="92"/>
      <c r="M56" s="92"/>
      <c r="N56" s="92"/>
      <c r="O56" s="93"/>
      <c r="P56" s="94"/>
      <c r="Q56" s="93" t="s">
        <v>58</v>
      </c>
      <c r="R56" s="93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5"/>
      <c r="AD56" s="92"/>
      <c r="AE56" s="92"/>
      <c r="AF56" s="92"/>
      <c r="AG56" s="92"/>
      <c r="AH56" s="92"/>
      <c r="AI56" s="92"/>
      <c r="AJ56" s="92"/>
      <c r="AK56" s="92"/>
      <c r="AL56" s="96" t="s">
        <v>59</v>
      </c>
      <c r="AM56" s="93"/>
      <c r="AN56" s="93"/>
      <c r="AO56" s="87"/>
      <c r="AP56" s="87"/>
      <c r="AQ56" s="87"/>
      <c r="AR56" s="87"/>
      <c r="AS56" s="87"/>
      <c r="AT56" s="87"/>
      <c r="AU56" s="87"/>
      <c r="AV56" s="87"/>
      <c r="AW56" s="87"/>
      <c r="AX56" s="97"/>
      <c r="AY56" s="96" t="s">
        <v>60</v>
      </c>
      <c r="AZ56" s="87"/>
      <c r="BA56" s="87"/>
      <c r="BB56" s="87"/>
      <c r="BC56" s="97"/>
      <c r="BD56" s="88"/>
    </row>
    <row r="57" spans="1:56" ht="15.75" customHeight="1">
      <c r="A57" s="90">
        <v>1</v>
      </c>
      <c r="B57" s="76"/>
      <c r="C57" s="76"/>
      <c r="D57" s="84"/>
      <c r="E57" s="98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4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4"/>
      <c r="AD57" s="92"/>
      <c r="AE57" s="92"/>
      <c r="AF57" s="92"/>
      <c r="AG57" s="92"/>
      <c r="AH57" s="92"/>
      <c r="AI57" s="92"/>
      <c r="AJ57" s="92"/>
      <c r="AK57" s="92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97"/>
      <c r="AY57" s="87"/>
      <c r="AZ57" s="87"/>
      <c r="BA57" s="87"/>
      <c r="BB57" s="87"/>
      <c r="BC57" s="97"/>
      <c r="BD57" s="88"/>
    </row>
    <row r="58" spans="1:56" ht="15.75" customHeight="1">
      <c r="A58" s="90">
        <v>2</v>
      </c>
      <c r="B58" s="76"/>
      <c r="C58" s="76"/>
      <c r="D58" s="84"/>
      <c r="E58" s="98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4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4"/>
      <c r="AD58" s="92"/>
      <c r="AE58" s="92"/>
      <c r="AF58" s="92"/>
      <c r="AG58" s="92"/>
      <c r="AH58" s="92"/>
      <c r="AI58" s="92"/>
      <c r="AJ58" s="92"/>
      <c r="AK58" s="92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97"/>
      <c r="AY58" s="87"/>
      <c r="AZ58" s="87"/>
      <c r="BA58" s="87"/>
      <c r="BB58" s="87"/>
      <c r="BC58" s="97"/>
      <c r="BD58" s="88"/>
    </row>
    <row r="59" spans="1:56" ht="15.75" customHeight="1">
      <c r="A59" s="90">
        <v>3</v>
      </c>
      <c r="B59" s="76"/>
      <c r="C59" s="76"/>
      <c r="D59" s="84"/>
      <c r="E59" s="98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4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4"/>
      <c r="AD59" s="92"/>
      <c r="AE59" s="92"/>
      <c r="AF59" s="92"/>
      <c r="AG59" s="92"/>
      <c r="AH59" s="92"/>
      <c r="AI59" s="92"/>
      <c r="AJ59" s="92"/>
      <c r="AK59" s="92"/>
      <c r="AL59" s="87"/>
      <c r="AM59" s="87" t="s">
        <v>21</v>
      </c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97"/>
      <c r="AY59" s="87"/>
      <c r="AZ59" s="87"/>
      <c r="BA59" s="87"/>
      <c r="BB59" s="87"/>
      <c r="BC59" s="97"/>
      <c r="BD59" s="88"/>
    </row>
    <row r="60" spans="1:56" ht="15.75" customHeight="1">
      <c r="A60" s="90">
        <v>4</v>
      </c>
      <c r="B60" s="76"/>
      <c r="C60" s="76"/>
      <c r="D60" s="84"/>
      <c r="E60" s="98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4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4"/>
      <c r="AD60" s="92"/>
      <c r="AE60" s="92"/>
      <c r="AF60" s="92"/>
      <c r="AG60" s="92"/>
      <c r="AH60" s="92"/>
      <c r="AI60" s="92"/>
      <c r="AJ60" s="92"/>
      <c r="AK60" s="92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97"/>
      <c r="AY60" s="87"/>
      <c r="AZ60" s="87"/>
      <c r="BA60" s="87"/>
      <c r="BB60" s="87"/>
      <c r="BC60" s="97"/>
      <c r="BD60" s="88"/>
    </row>
    <row r="61" spans="1:56" ht="15.75" customHeight="1">
      <c r="A61" s="90">
        <v>5</v>
      </c>
      <c r="B61" s="76"/>
      <c r="C61" s="76"/>
      <c r="D61" s="84"/>
      <c r="E61" s="98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4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4"/>
      <c r="AD61" s="92"/>
      <c r="AE61" s="92"/>
      <c r="AF61" s="92"/>
      <c r="AG61" s="92"/>
      <c r="AH61" s="92"/>
      <c r="AI61" s="92"/>
      <c r="AJ61" s="92"/>
      <c r="AK61" s="92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97"/>
      <c r="AY61" s="87"/>
      <c r="AZ61" s="87"/>
      <c r="BA61" s="87"/>
      <c r="BB61" s="87"/>
      <c r="BC61" s="97"/>
      <c r="BD61" s="88"/>
    </row>
    <row r="62" spans="1:56" ht="15.75" customHeight="1">
      <c r="A62" s="90">
        <v>6</v>
      </c>
      <c r="B62" s="76"/>
      <c r="C62" s="76"/>
      <c r="D62" s="84"/>
      <c r="E62" s="98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4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4"/>
      <c r="AD62" s="92"/>
      <c r="AE62" s="92"/>
      <c r="AF62" s="92"/>
      <c r="AG62" s="92"/>
      <c r="AH62" s="92"/>
      <c r="AI62" s="92"/>
      <c r="AJ62" s="92"/>
      <c r="AK62" s="92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97"/>
      <c r="AY62" s="87"/>
      <c r="AZ62" s="87"/>
      <c r="BA62" s="87"/>
      <c r="BB62" s="87"/>
      <c r="BC62" s="97"/>
      <c r="BD62" s="88"/>
    </row>
    <row r="63" spans="1:56" ht="13.5" customHeight="1">
      <c r="A63" s="90">
        <v>7</v>
      </c>
      <c r="B63" s="76"/>
      <c r="C63" s="76"/>
      <c r="D63" s="84"/>
      <c r="E63" s="98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4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4"/>
      <c r="AD63" s="92"/>
      <c r="AE63" s="92"/>
      <c r="AF63" s="92"/>
      <c r="AG63" s="92"/>
      <c r="AH63" s="92"/>
      <c r="AI63" s="92"/>
      <c r="AJ63" s="92"/>
      <c r="AK63" s="92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97"/>
      <c r="AY63" s="87"/>
      <c r="AZ63" s="87"/>
      <c r="BA63" s="87"/>
      <c r="BB63" s="87"/>
      <c r="BC63" s="97"/>
      <c r="BD63" s="88"/>
    </row>
    <row r="64" spans="1:57" ht="13.5" customHeight="1">
      <c r="A64" s="90">
        <v>8</v>
      </c>
      <c r="B64" s="76"/>
      <c r="C64" s="76"/>
      <c r="D64" s="84"/>
      <c r="E64" s="98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4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4"/>
      <c r="AD64" s="92"/>
      <c r="AE64" s="92"/>
      <c r="AF64" s="92"/>
      <c r="AG64" s="92"/>
      <c r="AH64" s="92"/>
      <c r="AI64" s="92"/>
      <c r="AJ64" s="92"/>
      <c r="AK64" s="92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97"/>
      <c r="AY64" s="87"/>
      <c r="AZ64" s="87"/>
      <c r="BA64" s="87"/>
      <c r="BB64" s="87"/>
      <c r="BC64" s="97"/>
      <c r="BD64" s="88"/>
      <c r="BE64" t="s">
        <v>21</v>
      </c>
    </row>
    <row r="65" spans="1:56" ht="13.5" customHeight="1">
      <c r="A65" s="90">
        <v>9</v>
      </c>
      <c r="B65" s="76"/>
      <c r="C65" s="23" t="s">
        <v>61</v>
      </c>
      <c r="D65" s="84"/>
      <c r="E65" s="98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4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4"/>
      <c r="AD65" s="92"/>
      <c r="AE65" s="92"/>
      <c r="AF65" s="92"/>
      <c r="AG65" s="92"/>
      <c r="AH65" s="92"/>
      <c r="AI65" s="92"/>
      <c r="AJ65" s="92"/>
      <c r="AK65" s="92"/>
      <c r="AL65" s="99" t="s">
        <v>62</v>
      </c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97"/>
      <c r="AY65" s="99" t="s">
        <v>63</v>
      </c>
      <c r="AZ65" s="87"/>
      <c r="BA65" s="87"/>
      <c r="BB65" s="87"/>
      <c r="BC65" s="97"/>
      <c r="BD65" s="88"/>
    </row>
    <row r="66" spans="1:56" ht="13.5" customHeight="1">
      <c r="A66" s="90">
        <v>10</v>
      </c>
      <c r="B66" s="76"/>
      <c r="C66" s="76"/>
      <c r="D66" s="84"/>
      <c r="E66" s="98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4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4"/>
      <c r="AD66" s="92"/>
      <c r="AE66" s="92"/>
      <c r="AF66" s="92"/>
      <c r="AG66" s="92"/>
      <c r="AH66" s="92"/>
      <c r="AI66" s="92"/>
      <c r="AJ66" s="92"/>
      <c r="AK66" s="92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97"/>
      <c r="AY66" s="87"/>
      <c r="AZ66" s="87"/>
      <c r="BA66" s="87"/>
      <c r="BB66" s="87"/>
      <c r="BC66" s="97"/>
      <c r="BD66" s="88"/>
    </row>
    <row r="67" spans="1:56" ht="13.5" customHeight="1">
      <c r="A67" s="90">
        <v>11</v>
      </c>
      <c r="B67" s="76"/>
      <c r="C67" s="76"/>
      <c r="D67" s="84"/>
      <c r="E67" s="98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4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4"/>
      <c r="AD67" s="92"/>
      <c r="AE67" s="92"/>
      <c r="AF67" s="92"/>
      <c r="AG67" s="92"/>
      <c r="AH67" s="92"/>
      <c r="AI67" s="92"/>
      <c r="AJ67" s="92"/>
      <c r="AK67" s="92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97"/>
      <c r="AY67" s="87"/>
      <c r="AZ67" s="87"/>
      <c r="BA67" s="87"/>
      <c r="BB67" s="87"/>
      <c r="BC67" s="97"/>
      <c r="BD67" s="88"/>
    </row>
    <row r="68" spans="1:56" ht="13.5" customHeight="1">
      <c r="A68" s="90">
        <v>12</v>
      </c>
      <c r="B68" s="76"/>
      <c r="C68" s="76"/>
      <c r="D68" s="84"/>
      <c r="E68" s="98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4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4"/>
      <c r="AD68" s="92"/>
      <c r="AE68" s="92"/>
      <c r="AF68" s="92"/>
      <c r="AG68" s="92"/>
      <c r="AH68" s="92"/>
      <c r="AI68" s="92"/>
      <c r="AJ68" s="92"/>
      <c r="AK68" s="92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97"/>
      <c r="AY68" s="87"/>
      <c r="AZ68" s="87"/>
      <c r="BA68" s="87"/>
      <c r="BB68" s="87"/>
      <c r="BC68" s="97"/>
      <c r="BD68" s="88"/>
    </row>
    <row r="69" spans="1:56" ht="13.5" customHeight="1">
      <c r="A69" s="90">
        <v>13</v>
      </c>
      <c r="B69" s="76"/>
      <c r="C69" s="76"/>
      <c r="D69" s="84"/>
      <c r="E69" s="98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4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4"/>
      <c r="AD69" s="92"/>
      <c r="AE69" s="92"/>
      <c r="AF69" s="92"/>
      <c r="AG69" s="92"/>
      <c r="AH69" s="92"/>
      <c r="AI69" s="92"/>
      <c r="AJ69" s="92"/>
      <c r="AK69" s="92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97"/>
      <c r="AY69" s="87"/>
      <c r="AZ69" s="87"/>
      <c r="BA69" s="87"/>
      <c r="BB69" s="87"/>
      <c r="BC69" s="97"/>
      <c r="BD69" s="88"/>
    </row>
    <row r="70" spans="1:56" ht="13.5" customHeight="1">
      <c r="A70" s="90">
        <v>14</v>
      </c>
      <c r="B70" s="76"/>
      <c r="C70" s="76"/>
      <c r="D70" s="84"/>
      <c r="E70" s="98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4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4"/>
      <c r="AD70" s="92"/>
      <c r="AE70" s="92"/>
      <c r="AF70" s="92"/>
      <c r="AG70" s="92"/>
      <c r="AH70" s="92"/>
      <c r="AI70" s="92"/>
      <c r="AJ70" s="92"/>
      <c r="AK70" s="92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97"/>
      <c r="AY70" s="87"/>
      <c r="AZ70" s="87"/>
      <c r="BA70" s="87"/>
      <c r="BB70" s="87"/>
      <c r="BC70" s="97"/>
      <c r="BD70" s="88"/>
    </row>
    <row r="71" spans="1:56" ht="13.5" customHeight="1">
      <c r="A71" s="90">
        <v>15</v>
      </c>
      <c r="B71" s="76"/>
      <c r="C71" s="76"/>
      <c r="D71" s="84"/>
      <c r="E71" s="98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4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4"/>
      <c r="AD71" s="92"/>
      <c r="AE71" s="92"/>
      <c r="AF71" s="92"/>
      <c r="AG71" s="92"/>
      <c r="AH71" s="92"/>
      <c r="AI71" s="92"/>
      <c r="AJ71" s="92"/>
      <c r="AK71" s="92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97"/>
      <c r="AY71" s="87"/>
      <c r="AZ71" s="87"/>
      <c r="BA71" s="87"/>
      <c r="BB71" s="87"/>
      <c r="BC71" s="97"/>
      <c r="BD71" s="88"/>
    </row>
    <row r="72" spans="1:56" ht="13.5" customHeight="1">
      <c r="A72" s="90">
        <v>16</v>
      </c>
      <c r="B72" s="76"/>
      <c r="C72" s="76"/>
      <c r="D72" s="84"/>
      <c r="E72" s="98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4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4"/>
      <c r="AD72" s="92"/>
      <c r="AE72" s="92"/>
      <c r="AF72" s="92"/>
      <c r="AG72" s="92"/>
      <c r="AH72" s="92"/>
      <c r="AI72" s="92"/>
      <c r="AJ72" s="92"/>
      <c r="AK72" s="92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97"/>
      <c r="AY72" s="87"/>
      <c r="AZ72" s="87"/>
      <c r="BA72" s="87"/>
      <c r="BB72" s="87"/>
      <c r="BC72" s="97"/>
      <c r="BD72" s="88"/>
    </row>
    <row r="73" spans="1:56" ht="13.5" customHeight="1">
      <c r="A73" s="90">
        <v>17</v>
      </c>
      <c r="B73" s="76"/>
      <c r="C73" s="76"/>
      <c r="D73" s="84"/>
      <c r="E73" s="98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4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4"/>
      <c r="AD73" s="92"/>
      <c r="AE73" s="92"/>
      <c r="AF73" s="92"/>
      <c r="AG73" s="92"/>
      <c r="AH73" s="92"/>
      <c r="AI73" s="92"/>
      <c r="AJ73" s="92"/>
      <c r="AK73" s="92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97"/>
      <c r="AY73" s="87"/>
      <c r="AZ73" s="87"/>
      <c r="BA73" s="87"/>
      <c r="BB73" s="87"/>
      <c r="BC73" s="97"/>
      <c r="BD73" s="88"/>
    </row>
    <row r="74" spans="1:56" ht="13.5" customHeight="1">
      <c r="A74" s="90">
        <v>18</v>
      </c>
      <c r="B74" s="76"/>
      <c r="C74" s="76"/>
      <c r="D74" s="84"/>
      <c r="E74" s="98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4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4"/>
      <c r="AD74" s="92"/>
      <c r="AE74" s="92"/>
      <c r="AF74" s="92"/>
      <c r="AG74" s="92"/>
      <c r="AH74" s="92"/>
      <c r="AI74" s="92"/>
      <c r="AJ74" s="92"/>
      <c r="AK74" s="92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97"/>
      <c r="AY74" s="87"/>
      <c r="AZ74" s="87"/>
      <c r="BA74" s="87"/>
      <c r="BB74" s="87"/>
      <c r="BC74" s="97"/>
      <c r="BD74" s="88"/>
    </row>
    <row r="75" spans="1:56" ht="13.5" customHeight="1">
      <c r="A75" s="90">
        <v>19</v>
      </c>
      <c r="B75" s="76"/>
      <c r="C75" s="76"/>
      <c r="D75" s="84"/>
      <c r="E75" s="98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4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4"/>
      <c r="AD75" s="92"/>
      <c r="AE75" s="92"/>
      <c r="AF75" s="92"/>
      <c r="AG75" s="92"/>
      <c r="AH75" s="92"/>
      <c r="AI75" s="92"/>
      <c r="AJ75" s="92"/>
      <c r="AK75" s="92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97"/>
      <c r="AY75" s="87"/>
      <c r="AZ75" s="87"/>
      <c r="BA75" s="87"/>
      <c r="BB75" s="87"/>
      <c r="BC75" s="97"/>
      <c r="BD75" s="88"/>
    </row>
    <row r="76" spans="1:56" ht="13.5" customHeight="1">
      <c r="A76" s="90">
        <v>20</v>
      </c>
      <c r="B76" s="76"/>
      <c r="C76" s="76"/>
      <c r="D76" s="84"/>
      <c r="E76" s="98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4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4"/>
      <c r="AD76" s="92"/>
      <c r="AE76" s="92"/>
      <c r="AF76" s="92"/>
      <c r="AG76" s="92"/>
      <c r="AH76" s="92"/>
      <c r="AI76" s="92"/>
      <c r="AJ76" s="92"/>
      <c r="AK76" s="92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97"/>
      <c r="AY76" s="87"/>
      <c r="AZ76" s="87"/>
      <c r="BA76" s="87"/>
      <c r="BB76" s="87"/>
      <c r="BC76" s="97"/>
      <c r="BD76" s="88"/>
    </row>
    <row r="77" spans="1:56" ht="13.5" customHeight="1">
      <c r="A77" s="90">
        <v>21</v>
      </c>
      <c r="B77" s="76"/>
      <c r="C77" s="76"/>
      <c r="D77" s="84"/>
      <c r="E77" s="98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4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4"/>
      <c r="AD77" s="92"/>
      <c r="AE77" s="92"/>
      <c r="AF77" s="92"/>
      <c r="AG77" s="92"/>
      <c r="AH77" s="92"/>
      <c r="AI77" s="92"/>
      <c r="AJ77" s="92"/>
      <c r="AK77" s="92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97"/>
      <c r="AY77" s="87"/>
      <c r="AZ77" s="87"/>
      <c r="BA77" s="87"/>
      <c r="BB77" s="87"/>
      <c r="BC77" s="97"/>
      <c r="BD77" s="88"/>
    </row>
    <row r="78" spans="1:56" ht="13.5" customHeight="1">
      <c r="A78" s="90">
        <v>22</v>
      </c>
      <c r="B78" s="76"/>
      <c r="C78" s="76"/>
      <c r="D78" s="84"/>
      <c r="E78" s="98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4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4"/>
      <c r="AD78" s="92"/>
      <c r="AE78" s="92"/>
      <c r="AF78" s="92"/>
      <c r="AG78" s="92"/>
      <c r="AH78" s="92"/>
      <c r="AI78" s="92"/>
      <c r="AJ78" s="92"/>
      <c r="AK78" s="92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97"/>
      <c r="AY78" s="87"/>
      <c r="AZ78" s="87"/>
      <c r="BA78" s="87"/>
      <c r="BB78" s="87"/>
      <c r="BC78" s="97"/>
      <c r="BD78" s="88"/>
    </row>
    <row r="79" spans="1:56" ht="13.5" customHeight="1">
      <c r="A79" s="90">
        <v>23</v>
      </c>
      <c r="B79" s="76"/>
      <c r="C79" s="76"/>
      <c r="D79" s="84"/>
      <c r="E79" s="98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4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4"/>
      <c r="AD79" s="92"/>
      <c r="AE79" s="92"/>
      <c r="AF79" s="92"/>
      <c r="AG79" s="92"/>
      <c r="AH79" s="92"/>
      <c r="AI79" s="92"/>
      <c r="AJ79" s="92"/>
      <c r="AK79" s="92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97"/>
      <c r="AY79" s="87"/>
      <c r="AZ79" s="87"/>
      <c r="BA79" s="87"/>
      <c r="BB79" s="87"/>
      <c r="BC79" s="97"/>
      <c r="BD79" s="88"/>
    </row>
    <row r="80" spans="1:56" ht="13.5" customHeight="1">
      <c r="A80" s="84"/>
      <c r="B80" s="39"/>
      <c r="C80" s="39"/>
      <c r="D80" s="84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BD80" s="88"/>
    </row>
    <row r="81" spans="1:8" ht="13.5" customHeight="1">
      <c r="A81" s="84"/>
      <c r="B81" s="39"/>
      <c r="C81" s="39"/>
      <c r="D81" s="84"/>
      <c r="E81" s="84"/>
      <c r="F81" s="39"/>
      <c r="G81" s="84"/>
      <c r="H81" s="39"/>
    </row>
    <row r="82" spans="1:9" ht="16.5" customHeight="1">
      <c r="A82" s="84"/>
      <c r="B82" s="39"/>
      <c r="C82" s="39"/>
      <c r="D82" s="84"/>
      <c r="E82" s="84"/>
      <c r="F82" s="39"/>
      <c r="G82" s="39"/>
      <c r="H82" s="39"/>
      <c r="I82" s="39"/>
    </row>
    <row r="83" spans="1:9" ht="16.5" customHeight="1">
      <c r="A83" s="84"/>
      <c r="B83" s="39"/>
      <c r="C83" s="39"/>
      <c r="D83" s="84"/>
      <c r="E83" s="84"/>
      <c r="F83" s="39"/>
      <c r="G83" s="39"/>
      <c r="H83" s="39"/>
      <c r="I83" s="39"/>
    </row>
  </sheetData>
  <mergeCells count="14">
    <mergeCell ref="AW52:AX52"/>
    <mergeCell ref="A5:BC5"/>
    <mergeCell ref="A8:BC8"/>
    <mergeCell ref="A9:BC9"/>
    <mergeCell ref="A10:BC10"/>
    <mergeCell ref="A6:BC6"/>
    <mergeCell ref="B13:B14"/>
    <mergeCell ref="A12:B12"/>
    <mergeCell ref="E12:AC12"/>
    <mergeCell ref="D12:D14"/>
    <mergeCell ref="A1:BC1"/>
    <mergeCell ref="A2:BC2"/>
    <mergeCell ref="A3:BC3"/>
    <mergeCell ref="A4:BC4"/>
  </mergeCells>
  <printOptions horizontalCentered="1"/>
  <pageMargins left="0" right="0" top="0.7874015748031497" bottom="0" header="0" footer="0"/>
  <pageSetup orientation="portrait" r:id="rId2"/>
  <rowBreaks count="1" manualBreakCount="1">
    <brk id="53" max="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2012-06-14T12:22:59Z</dcterms:created>
  <dcterms:modified xsi:type="dcterms:W3CDTF">2012-06-15T03:16:48Z</dcterms:modified>
  <cp:category/>
  <cp:version/>
  <cp:contentType/>
  <cp:contentStatus/>
</cp:coreProperties>
</file>